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o\Desktop\Umbrella\Dados\NGE\"/>
    </mc:Choice>
  </mc:AlternateContent>
  <xr:revisionPtr revIDLastSave="0" documentId="13_ncr:1_{8B9A1983-B1E3-434C-8E32-1043308BF126}" xr6:coauthVersionLast="31" xr6:coauthVersionMax="31" xr10:uidLastSave="{00000000-0000-0000-0000-000000000000}"/>
  <bookViews>
    <workbookView xWindow="0" yWindow="0" windowWidth="15330" windowHeight="5940" firstSheet="11" activeTab="14" xr2:uid="{00000000-000D-0000-FFFF-FFFF00000000}"/>
  </bookViews>
  <sheets>
    <sheet name="info" sheetId="4" r:id="rId1"/>
    <sheet name="div_estados_02" sheetId="1" r:id="rId2"/>
    <sheet name="div_indtrans_est_02" sheetId="2" r:id="rId3"/>
    <sheet name="div_classtec_est_02" sheetId="3" r:id="rId4"/>
    <sheet name="estab_div_est_02" sheetId="11" r:id="rId5"/>
    <sheet name="estab_div_classtec_est_02" sheetId="12" r:id="rId6"/>
    <sheet name="QL_div_est_02" sheetId="6" r:id="rId7"/>
    <sheet name="HHm_div_est_02" sheetId="7" r:id="rId8"/>
    <sheet name="PR_div_est_02" sheetId="8" r:id="rId9"/>
    <sheet name="ICn_D_est_02" sheetId="9" r:id="rId10"/>
    <sheet name="ICn_D1_02" sheetId="10" r:id="rId11"/>
    <sheet name="ICn_D2_est_02" sheetId="13" r:id="rId12"/>
    <sheet name="ICn_D3_02" sheetId="14" r:id="rId13"/>
    <sheet name="ICn_D4_02" sheetId="15" r:id="rId14"/>
    <sheet name="curva_loc_02" sheetId="17" r:id="rId15"/>
  </sheets>
  <calcPr calcId="179017"/>
</workbook>
</file>

<file path=xl/calcChain.xml><?xml version="1.0" encoding="utf-8"?>
<calcChain xmlns="http://schemas.openxmlformats.org/spreadsheetml/2006/main">
  <c r="AJ1" i="17" l="1"/>
  <c r="AI3" i="17"/>
  <c r="AI2" i="17"/>
  <c r="AI1" i="17"/>
  <c r="AB3" i="17"/>
  <c r="AA3" i="17"/>
  <c r="Z30" i="17"/>
  <c r="Z3" i="17"/>
  <c r="Q4" i="17"/>
  <c r="Q3" i="17"/>
  <c r="AD31" i="3" l="1"/>
  <c r="AD26" i="2"/>
  <c r="AK3" i="17"/>
  <c r="AK4" i="17"/>
  <c r="AK5" i="17"/>
  <c r="AK6" i="17"/>
  <c r="AK7" i="17"/>
  <c r="AK8" i="17"/>
  <c r="AJ8" i="17"/>
  <c r="AI8" i="17"/>
  <c r="AJ6" i="17"/>
  <c r="AI6" i="17"/>
  <c r="AJ4" i="17"/>
  <c r="AI4" i="17"/>
  <c r="AI5" i="17"/>
  <c r="AJ2" i="17"/>
  <c r="AJ7" i="17"/>
  <c r="AI7" i="17"/>
  <c r="AJ5" i="17"/>
  <c r="AJ3" i="17"/>
  <c r="AA30" i="17"/>
  <c r="AB30" i="17"/>
  <c r="AC30" i="17"/>
  <c r="AD30" i="17"/>
  <c r="AE30" i="17"/>
  <c r="AF30" i="17"/>
  <c r="AG30" i="17"/>
  <c r="AG4" i="17"/>
  <c r="AG5" i="17"/>
  <c r="AG6" i="17"/>
  <c r="AG7" i="17"/>
  <c r="AG8" i="17"/>
  <c r="AG9" i="17"/>
  <c r="AG10" i="17"/>
  <c r="AG11" i="17"/>
  <c r="AG12" i="17"/>
  <c r="AG13" i="17"/>
  <c r="AG14" i="17"/>
  <c r="AG15" i="17"/>
  <c r="AG16" i="17"/>
  <c r="AG17" i="17"/>
  <c r="AG18" i="17"/>
  <c r="AG19" i="17"/>
  <c r="AG20" i="17"/>
  <c r="AG21" i="17"/>
  <c r="AG22" i="17"/>
  <c r="AG23" i="17"/>
  <c r="AG24" i="17"/>
  <c r="AG25" i="17"/>
  <c r="AG26" i="17"/>
  <c r="AG27" i="17"/>
  <c r="AG28" i="17"/>
  <c r="AG29" i="17"/>
  <c r="AE4" i="17"/>
  <c r="AE5" i="17"/>
  <c r="AE6" i="17"/>
  <c r="AE7" i="17"/>
  <c r="AE8" i="17"/>
  <c r="AE9" i="17"/>
  <c r="AE10" i="17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C4" i="17"/>
  <c r="AC5" i="17"/>
  <c r="AC6" i="17"/>
  <c r="AC7" i="17"/>
  <c r="AC8" i="17"/>
  <c r="AC9" i="17"/>
  <c r="AC10" i="17"/>
  <c r="AC11" i="17"/>
  <c r="AC12" i="17"/>
  <c r="AC13" i="17"/>
  <c r="AC14" i="17"/>
  <c r="AC15" i="17"/>
  <c r="AC16" i="17"/>
  <c r="AC17" i="17"/>
  <c r="AC18" i="17"/>
  <c r="AC19" i="17"/>
  <c r="AC20" i="17"/>
  <c r="AC21" i="17"/>
  <c r="AC22" i="17"/>
  <c r="AC23" i="17"/>
  <c r="AC24" i="17"/>
  <c r="AC25" i="17"/>
  <c r="AC26" i="17"/>
  <c r="AC27" i="17"/>
  <c r="AC28" i="17"/>
  <c r="AC29" i="17"/>
  <c r="AA4" i="17"/>
  <c r="AA5" i="17"/>
  <c r="AA6" i="17"/>
  <c r="AA7" i="17"/>
  <c r="AA8" i="17"/>
  <c r="AA9" i="17"/>
  <c r="AA10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C3" i="17"/>
  <c r="AD3" i="17"/>
  <c r="AE3" i="17"/>
  <c r="AF3" i="17"/>
  <c r="AG3" i="17"/>
  <c r="X4" i="17"/>
  <c r="X5" i="17" s="1"/>
  <c r="X6" i="17" s="1"/>
  <c r="X7" i="17" s="1"/>
  <c r="X8" i="17" s="1"/>
  <c r="X9" i="17" s="1"/>
  <c r="X10" i="17" s="1"/>
  <c r="X11" i="17" s="1"/>
  <c r="X12" i="17" s="1"/>
  <c r="X13" i="17" s="1"/>
  <c r="X14" i="17" s="1"/>
  <c r="X15" i="17" s="1"/>
  <c r="X16" i="17" s="1"/>
  <c r="X17" i="17" s="1"/>
  <c r="X18" i="17" s="1"/>
  <c r="X19" i="17" s="1"/>
  <c r="X20" i="17" s="1"/>
  <c r="X21" i="17" s="1"/>
  <c r="X22" i="17" s="1"/>
  <c r="X23" i="17" s="1"/>
  <c r="X24" i="17" s="1"/>
  <c r="X25" i="17" s="1"/>
  <c r="X26" i="17" s="1"/>
  <c r="X27" i="17" s="1"/>
  <c r="X28" i="17" s="1"/>
  <c r="X29" i="17" s="1"/>
  <c r="X30" i="17" s="1"/>
  <c r="X3" i="17"/>
  <c r="V3" i="17"/>
  <c r="V4" i="17" s="1"/>
  <c r="V5" i="17" s="1"/>
  <c r="V6" i="17" s="1"/>
  <c r="V7" i="17" s="1"/>
  <c r="V8" i="17" s="1"/>
  <c r="V9" i="17" s="1"/>
  <c r="V10" i="17" s="1"/>
  <c r="V11" i="17" s="1"/>
  <c r="V12" i="17" s="1"/>
  <c r="V13" i="17" s="1"/>
  <c r="V14" i="17" s="1"/>
  <c r="V15" i="17" s="1"/>
  <c r="V16" i="17" s="1"/>
  <c r="V17" i="17" s="1"/>
  <c r="V18" i="17" s="1"/>
  <c r="V19" i="17" s="1"/>
  <c r="V20" i="17" s="1"/>
  <c r="V21" i="17" s="1"/>
  <c r="V22" i="17" s="1"/>
  <c r="V23" i="17" s="1"/>
  <c r="V24" i="17" s="1"/>
  <c r="V25" i="17" s="1"/>
  <c r="V26" i="17" s="1"/>
  <c r="V27" i="17" s="1"/>
  <c r="V28" i="17" s="1"/>
  <c r="V29" i="17" s="1"/>
  <c r="V30" i="17" s="1"/>
  <c r="T3" i="17"/>
  <c r="T4" i="17" s="1"/>
  <c r="T5" i="17" s="1"/>
  <c r="T6" i="17" s="1"/>
  <c r="T7" i="17" s="1"/>
  <c r="T8" i="17" s="1"/>
  <c r="T9" i="17" s="1"/>
  <c r="T10" i="17" s="1"/>
  <c r="T11" i="17" s="1"/>
  <c r="T12" i="17" s="1"/>
  <c r="T13" i="17" s="1"/>
  <c r="T14" i="17" s="1"/>
  <c r="T15" i="17" s="1"/>
  <c r="T16" i="17" s="1"/>
  <c r="T17" i="17" s="1"/>
  <c r="T18" i="17" s="1"/>
  <c r="T19" i="17" s="1"/>
  <c r="T20" i="17" s="1"/>
  <c r="T21" i="17" s="1"/>
  <c r="T22" i="17" s="1"/>
  <c r="T23" i="17" s="1"/>
  <c r="T24" i="17" s="1"/>
  <c r="T25" i="17" s="1"/>
  <c r="T26" i="17" s="1"/>
  <c r="T27" i="17" s="1"/>
  <c r="T28" i="17" s="1"/>
  <c r="T29" i="17" s="1"/>
  <c r="T30" i="17" s="1"/>
  <c r="R3" i="17"/>
  <c r="R4" i="17" s="1"/>
  <c r="R5" i="17" s="1"/>
  <c r="R6" i="17" s="1"/>
  <c r="R7" i="17" s="1"/>
  <c r="R8" i="17" s="1"/>
  <c r="R9" i="17" s="1"/>
  <c r="R10" i="17" s="1"/>
  <c r="R11" i="17" s="1"/>
  <c r="R12" i="17" s="1"/>
  <c r="R13" i="17" s="1"/>
  <c r="R14" i="17" s="1"/>
  <c r="R15" i="17" s="1"/>
  <c r="R16" i="17" s="1"/>
  <c r="R17" i="17" s="1"/>
  <c r="R18" i="17" s="1"/>
  <c r="R19" i="17" s="1"/>
  <c r="R20" i="17" s="1"/>
  <c r="R21" i="17" s="1"/>
  <c r="R22" i="17" s="1"/>
  <c r="R23" i="17" s="1"/>
  <c r="R24" i="17" s="1"/>
  <c r="R25" i="17" s="1"/>
  <c r="R26" i="17" s="1"/>
  <c r="R27" i="17" s="1"/>
  <c r="R28" i="17" s="1"/>
  <c r="R29" i="17" s="1"/>
  <c r="R30" i="17" s="1"/>
  <c r="S3" i="17"/>
  <c r="U3" i="17"/>
  <c r="W3" i="17"/>
  <c r="Y3" i="17"/>
  <c r="AD5" i="17" l="1"/>
  <c r="Y4" i="17"/>
  <c r="Y5" i="17" s="1"/>
  <c r="Y6" i="17" s="1"/>
  <c r="Y7" i="17" s="1"/>
  <c r="Y8" i="17" s="1"/>
  <c r="Y9" i="17" s="1"/>
  <c r="Y10" i="17" s="1"/>
  <c r="Y11" i="17" s="1"/>
  <c r="Y12" i="17" s="1"/>
  <c r="Y13" i="17" s="1"/>
  <c r="Y14" i="17" s="1"/>
  <c r="Y15" i="17" s="1"/>
  <c r="Y16" i="17" s="1"/>
  <c r="Y17" i="17" s="1"/>
  <c r="Y18" i="17" s="1"/>
  <c r="Y19" i="17" s="1"/>
  <c r="Y20" i="17" s="1"/>
  <c r="Y21" i="17" s="1"/>
  <c r="Y22" i="17" s="1"/>
  <c r="Y23" i="17" s="1"/>
  <c r="Y24" i="17" s="1"/>
  <c r="Y25" i="17" s="1"/>
  <c r="Y26" i="17" s="1"/>
  <c r="Y27" i="17" s="1"/>
  <c r="Y28" i="17" s="1"/>
  <c r="Y29" i="17" s="1"/>
  <c r="U4" i="17"/>
  <c r="U5" i="17" s="1"/>
  <c r="S4" i="17"/>
  <c r="AB4" i="17" s="1"/>
  <c r="S5" i="17" l="1"/>
  <c r="Q5" i="17"/>
  <c r="Z5" i="17" s="1"/>
  <c r="Z4" i="17"/>
  <c r="W4" i="17"/>
  <c r="AB5" i="17"/>
  <c r="S6" i="17"/>
  <c r="AD4" i="17"/>
  <c r="U6" i="17"/>
  <c r="AD6" i="17" s="1"/>
  <c r="F2" i="9"/>
  <c r="F28" i="9"/>
  <c r="F25" i="9"/>
  <c r="F16" i="9"/>
  <c r="F13" i="9"/>
  <c r="F12" i="9"/>
  <c r="L10" i="9"/>
  <c r="F10" i="9"/>
  <c r="F9" i="9"/>
  <c r="F8" i="9"/>
  <c r="F7" i="9"/>
  <c r="K5" i="9"/>
  <c r="K8" i="9" s="1"/>
  <c r="J5" i="9"/>
  <c r="J9" i="9" s="1"/>
  <c r="I5" i="9"/>
  <c r="I9" i="9" s="1"/>
  <c r="F5" i="9"/>
  <c r="F3" i="9"/>
  <c r="B27" i="2"/>
  <c r="Q6" i="17" l="1"/>
  <c r="Z6" i="17" s="1"/>
  <c r="AB6" i="17"/>
  <c r="S7" i="17"/>
  <c r="W5" i="17"/>
  <c r="AF4" i="17"/>
  <c r="U7" i="17"/>
  <c r="AD7" i="17" s="1"/>
  <c r="K9" i="9"/>
  <c r="M9" i="9" s="1"/>
  <c r="I7" i="9"/>
  <c r="I8" i="9"/>
  <c r="K7" i="9"/>
  <c r="J8" i="9"/>
  <c r="J7" i="9"/>
  <c r="Q7" i="17" l="1"/>
  <c r="Z7" i="17" s="1"/>
  <c r="AF5" i="17"/>
  <c r="W6" i="17"/>
  <c r="S8" i="17"/>
  <c r="AB7" i="17"/>
  <c r="U8" i="17"/>
  <c r="AD8" i="17" s="1"/>
  <c r="K10" i="9"/>
  <c r="I10" i="9"/>
  <c r="M8" i="9"/>
  <c r="M7" i="9"/>
  <c r="F11" i="9" s="1"/>
  <c r="J10" i="9"/>
  <c r="F2" i="15"/>
  <c r="Q8" i="17" l="1"/>
  <c r="Z8" i="17" s="1"/>
  <c r="AB8" i="17"/>
  <c r="S9" i="17"/>
  <c r="AF6" i="17"/>
  <c r="W7" i="17"/>
  <c r="U9" i="17"/>
  <c r="AD9" i="17" s="1"/>
  <c r="F17" i="9"/>
  <c r="F18" i="9"/>
  <c r="F14" i="9"/>
  <c r="F4" i="9"/>
  <c r="F15" i="9"/>
  <c r="F22" i="9"/>
  <c r="F27" i="9"/>
  <c r="F24" i="9"/>
  <c r="F6" i="9"/>
  <c r="F23" i="9"/>
  <c r="M10" i="9"/>
  <c r="F26" i="9"/>
  <c r="F19" i="9"/>
  <c r="F21" i="9"/>
  <c r="F20" i="9"/>
  <c r="F28" i="15"/>
  <c r="F16" i="15"/>
  <c r="L10" i="15"/>
  <c r="F10" i="15"/>
  <c r="F9" i="15"/>
  <c r="F8" i="15"/>
  <c r="F7" i="15"/>
  <c r="K5" i="15"/>
  <c r="K9" i="15" s="1"/>
  <c r="J5" i="15"/>
  <c r="J9" i="15" s="1"/>
  <c r="I5" i="15"/>
  <c r="I9" i="15" s="1"/>
  <c r="F5" i="15"/>
  <c r="F4" i="15"/>
  <c r="F3" i="15"/>
  <c r="F28" i="14"/>
  <c r="F26" i="14"/>
  <c r="F25" i="14"/>
  <c r="F16" i="14"/>
  <c r="F15" i="14"/>
  <c r="F13" i="14"/>
  <c r="F12" i="14"/>
  <c r="L10" i="14"/>
  <c r="F10" i="14"/>
  <c r="F9" i="14"/>
  <c r="F8" i="14"/>
  <c r="F7" i="14"/>
  <c r="F6" i="14"/>
  <c r="K5" i="14"/>
  <c r="K8" i="14" s="1"/>
  <c r="J5" i="14"/>
  <c r="J7" i="14" s="1"/>
  <c r="I5" i="14"/>
  <c r="I8" i="14" s="1"/>
  <c r="F5" i="14"/>
  <c r="F4" i="14"/>
  <c r="F3" i="14"/>
  <c r="F2" i="14"/>
  <c r="F2" i="13"/>
  <c r="F28" i="13"/>
  <c r="F26" i="13"/>
  <c r="F25" i="13"/>
  <c r="F19" i="13"/>
  <c r="F16" i="13"/>
  <c r="F15" i="13"/>
  <c r="F13" i="13"/>
  <c r="F12" i="13"/>
  <c r="F11" i="13"/>
  <c r="L10" i="13"/>
  <c r="F10" i="13"/>
  <c r="F9" i="13"/>
  <c r="F8" i="13"/>
  <c r="F7" i="13"/>
  <c r="F6" i="13"/>
  <c r="K5" i="13"/>
  <c r="K9" i="13" s="1"/>
  <c r="J5" i="13"/>
  <c r="J7" i="13" s="1"/>
  <c r="I5" i="13"/>
  <c r="I7" i="13" s="1"/>
  <c r="F5" i="13"/>
  <c r="F3" i="13"/>
  <c r="F3" i="10"/>
  <c r="F5" i="10"/>
  <c r="F6" i="10"/>
  <c r="F7" i="10"/>
  <c r="F8" i="10"/>
  <c r="F9" i="10"/>
  <c r="F10" i="10"/>
  <c r="F11" i="10"/>
  <c r="F12" i="10"/>
  <c r="F13" i="10"/>
  <c r="F15" i="10"/>
  <c r="F16" i="10"/>
  <c r="F19" i="10"/>
  <c r="F25" i="10"/>
  <c r="F26" i="10"/>
  <c r="F27" i="10"/>
  <c r="F28" i="10"/>
  <c r="F2" i="10"/>
  <c r="L10" i="10"/>
  <c r="K5" i="10"/>
  <c r="K9" i="10" s="1"/>
  <c r="J5" i="10"/>
  <c r="J7" i="10" s="1"/>
  <c r="I5" i="10"/>
  <c r="I8" i="10" s="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C21" i="12"/>
  <c r="AB21" i="12"/>
  <c r="AB20" i="12" s="1"/>
  <c r="AA21" i="12"/>
  <c r="Z21" i="12"/>
  <c r="Y21" i="12"/>
  <c r="X21" i="12"/>
  <c r="W21" i="12"/>
  <c r="V21" i="12"/>
  <c r="U21" i="12"/>
  <c r="T21" i="12"/>
  <c r="T20" i="12" s="1"/>
  <c r="S21" i="12"/>
  <c r="R21" i="12"/>
  <c r="Q21" i="12"/>
  <c r="P21" i="12"/>
  <c r="P20" i="12" s="1"/>
  <c r="O21" i="12"/>
  <c r="N21" i="12"/>
  <c r="M21" i="12"/>
  <c r="L21" i="12"/>
  <c r="L20" i="12" s="1"/>
  <c r="K21" i="12"/>
  <c r="J21" i="12"/>
  <c r="I21" i="12"/>
  <c r="H21" i="12"/>
  <c r="H20" i="12" s="1"/>
  <c r="G21" i="12"/>
  <c r="F21" i="12"/>
  <c r="E21" i="12"/>
  <c r="D21" i="12"/>
  <c r="D20" i="12" s="1"/>
  <c r="C21" i="12"/>
  <c r="B21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C15" i="12"/>
  <c r="AB15" i="12"/>
  <c r="AA15" i="12"/>
  <c r="Z15" i="12"/>
  <c r="Z14" i="12" s="1"/>
  <c r="Y15" i="12"/>
  <c r="X15" i="12"/>
  <c r="X14" i="12" s="1"/>
  <c r="W15" i="12"/>
  <c r="V15" i="12"/>
  <c r="U15" i="12"/>
  <c r="T15" i="12"/>
  <c r="T14" i="12" s="1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C9" i="12"/>
  <c r="AB9" i="12"/>
  <c r="AB8" i="12" s="1"/>
  <c r="AA9" i="12"/>
  <c r="Z9" i="12"/>
  <c r="Y9" i="12"/>
  <c r="X9" i="12"/>
  <c r="X8" i="12" s="1"/>
  <c r="W9" i="12"/>
  <c r="V9" i="12"/>
  <c r="U9" i="12"/>
  <c r="T9" i="12"/>
  <c r="T8" i="12" s="1"/>
  <c r="S9" i="12"/>
  <c r="R9" i="12"/>
  <c r="Q9" i="12"/>
  <c r="P9" i="12"/>
  <c r="P8" i="12" s="1"/>
  <c r="O9" i="12"/>
  <c r="N9" i="12"/>
  <c r="M9" i="12"/>
  <c r="L9" i="12"/>
  <c r="L8" i="12" s="1"/>
  <c r="K9" i="12"/>
  <c r="J9" i="12"/>
  <c r="I9" i="12"/>
  <c r="H9" i="12"/>
  <c r="H8" i="12" s="1"/>
  <c r="G9" i="12"/>
  <c r="F9" i="12"/>
  <c r="E9" i="12"/>
  <c r="D9" i="12"/>
  <c r="D8" i="12" s="1"/>
  <c r="C9" i="12"/>
  <c r="B9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C5" i="12"/>
  <c r="AB5" i="12"/>
  <c r="AB4" i="12" s="1"/>
  <c r="AA5" i="12"/>
  <c r="Z5" i="12"/>
  <c r="Y5" i="12"/>
  <c r="X5" i="12"/>
  <c r="X4" i="12" s="1"/>
  <c r="W5" i="12"/>
  <c r="V5" i="12"/>
  <c r="U5" i="12"/>
  <c r="T5" i="12"/>
  <c r="T4" i="12" s="1"/>
  <c r="S5" i="12"/>
  <c r="R5" i="12"/>
  <c r="Q5" i="12"/>
  <c r="P5" i="12"/>
  <c r="P4" i="12" s="1"/>
  <c r="O5" i="12"/>
  <c r="N5" i="12"/>
  <c r="M5" i="12"/>
  <c r="L5" i="12"/>
  <c r="L4" i="12" s="1"/>
  <c r="K5" i="12"/>
  <c r="J5" i="12"/>
  <c r="I5" i="12"/>
  <c r="H5" i="12"/>
  <c r="H4" i="12" s="1"/>
  <c r="G5" i="12"/>
  <c r="F5" i="12"/>
  <c r="E5" i="12"/>
  <c r="D5" i="12"/>
  <c r="D4" i="12" s="1"/>
  <c r="C5" i="12"/>
  <c r="B5" i="12"/>
  <c r="B4" i="12" s="1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C20" i="12"/>
  <c r="AA20" i="12"/>
  <c r="Y20" i="12"/>
  <c r="X20" i="12"/>
  <c r="W20" i="12"/>
  <c r="U20" i="12"/>
  <c r="S20" i="12"/>
  <c r="Q20" i="12"/>
  <c r="O20" i="12"/>
  <c r="M20" i="12"/>
  <c r="K20" i="12"/>
  <c r="I20" i="12"/>
  <c r="G20" i="12"/>
  <c r="E20" i="12"/>
  <c r="C20" i="12"/>
  <c r="B20" i="12"/>
  <c r="AC14" i="12"/>
  <c r="AA14" i="12"/>
  <c r="Y14" i="12"/>
  <c r="W14" i="12"/>
  <c r="S14" i="12"/>
  <c r="O14" i="12"/>
  <c r="K14" i="12"/>
  <c r="G14" i="12"/>
  <c r="C14" i="12"/>
  <c r="B14" i="12"/>
  <c r="AC8" i="12"/>
  <c r="AA8" i="12"/>
  <c r="Z8" i="12"/>
  <c r="Y8" i="12"/>
  <c r="W8" i="12"/>
  <c r="V8" i="12"/>
  <c r="U8" i="12"/>
  <c r="S8" i="12"/>
  <c r="R8" i="12"/>
  <c r="Q8" i="12"/>
  <c r="O8" i="12"/>
  <c r="N8" i="12"/>
  <c r="M8" i="12"/>
  <c r="K8" i="12"/>
  <c r="J8" i="12"/>
  <c r="I8" i="12"/>
  <c r="G8" i="12"/>
  <c r="F8" i="12"/>
  <c r="E8" i="12"/>
  <c r="C8" i="12"/>
  <c r="B8" i="12"/>
  <c r="AC4" i="12"/>
  <c r="AA4" i="12"/>
  <c r="Y4" i="12"/>
  <c r="U4" i="12"/>
  <c r="Q4" i="12"/>
  <c r="O4" i="12"/>
  <c r="M4" i="12"/>
  <c r="K4" i="12"/>
  <c r="I4" i="12"/>
  <c r="G4" i="12"/>
  <c r="E4" i="12"/>
  <c r="C4" i="12"/>
  <c r="AC31" i="3"/>
  <c r="AC31" i="8" s="1"/>
  <c r="AB31" i="3"/>
  <c r="AA31" i="3"/>
  <c r="Z31" i="3"/>
  <c r="Y31" i="3"/>
  <c r="Y31" i="8" s="1"/>
  <c r="X31" i="3"/>
  <c r="W31" i="3"/>
  <c r="V31" i="3"/>
  <c r="U31" i="3"/>
  <c r="U31" i="8" s="1"/>
  <c r="T31" i="3"/>
  <c r="S31" i="3"/>
  <c r="R31" i="3"/>
  <c r="Q31" i="3"/>
  <c r="Q31" i="8" s="1"/>
  <c r="P31" i="3"/>
  <c r="O31" i="3"/>
  <c r="N31" i="3"/>
  <c r="M31" i="3"/>
  <c r="M31" i="8" s="1"/>
  <c r="L31" i="3"/>
  <c r="K31" i="3"/>
  <c r="J31" i="3"/>
  <c r="J31" i="8" s="1"/>
  <c r="I31" i="3"/>
  <c r="I31" i="8" s="1"/>
  <c r="H31" i="3"/>
  <c r="G31" i="3"/>
  <c r="F31" i="3"/>
  <c r="E31" i="3"/>
  <c r="E31" i="8" s="1"/>
  <c r="D31" i="3"/>
  <c r="C31" i="3"/>
  <c r="B31" i="3"/>
  <c r="AC30" i="3"/>
  <c r="AC30" i="8" s="1"/>
  <c r="AB30" i="3"/>
  <c r="AA30" i="3"/>
  <c r="Z30" i="3"/>
  <c r="Y30" i="3"/>
  <c r="Y30" i="8" s="1"/>
  <c r="X30" i="3"/>
  <c r="W30" i="3"/>
  <c r="V30" i="3"/>
  <c r="U30" i="3"/>
  <c r="U30" i="8" s="1"/>
  <c r="T30" i="3"/>
  <c r="S30" i="3"/>
  <c r="R30" i="3"/>
  <c r="Q30" i="3"/>
  <c r="Q30" i="8" s="1"/>
  <c r="P30" i="3"/>
  <c r="O30" i="3"/>
  <c r="N30" i="3"/>
  <c r="M30" i="3"/>
  <c r="M30" i="8" s="1"/>
  <c r="L30" i="3"/>
  <c r="K30" i="3"/>
  <c r="J30" i="3"/>
  <c r="I30" i="3"/>
  <c r="I30" i="8" s="1"/>
  <c r="H30" i="3"/>
  <c r="G30" i="3"/>
  <c r="F30" i="3"/>
  <c r="E30" i="3"/>
  <c r="E30" i="8" s="1"/>
  <c r="D30" i="3"/>
  <c r="C30" i="3"/>
  <c r="B30" i="3"/>
  <c r="AC29" i="3"/>
  <c r="AC29" i="8" s="1"/>
  <c r="AB29" i="3"/>
  <c r="AA29" i="3"/>
  <c r="Z29" i="3"/>
  <c r="Y29" i="3"/>
  <c r="X29" i="3"/>
  <c r="W29" i="3"/>
  <c r="V29" i="3"/>
  <c r="U29" i="3"/>
  <c r="U29" i="8" s="1"/>
  <c r="T29" i="3"/>
  <c r="S29" i="3"/>
  <c r="R29" i="3"/>
  <c r="Q29" i="3"/>
  <c r="Q29" i="8" s="1"/>
  <c r="P29" i="3"/>
  <c r="O29" i="3"/>
  <c r="N29" i="3"/>
  <c r="M29" i="3"/>
  <c r="M29" i="8" s="1"/>
  <c r="L29" i="3"/>
  <c r="K29" i="3"/>
  <c r="J29" i="3"/>
  <c r="I29" i="3"/>
  <c r="I29" i="8" s="1"/>
  <c r="H29" i="3"/>
  <c r="G29" i="3"/>
  <c r="F29" i="3"/>
  <c r="E29" i="3"/>
  <c r="E29" i="8" s="1"/>
  <c r="D29" i="3"/>
  <c r="C29" i="3"/>
  <c r="B29" i="3"/>
  <c r="AC28" i="3"/>
  <c r="AC28" i="8" s="1"/>
  <c r="AB28" i="3"/>
  <c r="AA28" i="3"/>
  <c r="Z28" i="3"/>
  <c r="Y28" i="3"/>
  <c r="Y28" i="8" s="1"/>
  <c r="X28" i="3"/>
  <c r="W28" i="3"/>
  <c r="V28" i="3"/>
  <c r="U28" i="3"/>
  <c r="U28" i="8" s="1"/>
  <c r="T28" i="3"/>
  <c r="S28" i="3"/>
  <c r="R28" i="3"/>
  <c r="Q28" i="3"/>
  <c r="Q28" i="8" s="1"/>
  <c r="P28" i="3"/>
  <c r="O28" i="3"/>
  <c r="N28" i="3"/>
  <c r="M28" i="3"/>
  <c r="M28" i="8" s="1"/>
  <c r="L28" i="3"/>
  <c r="K28" i="3"/>
  <c r="J28" i="3"/>
  <c r="I28" i="3"/>
  <c r="I28" i="8" s="1"/>
  <c r="H28" i="3"/>
  <c r="G28" i="3"/>
  <c r="F28" i="3"/>
  <c r="E28" i="3"/>
  <c r="E28" i="8" s="1"/>
  <c r="D28" i="3"/>
  <c r="C28" i="3"/>
  <c r="B28" i="3"/>
  <c r="AC27" i="3"/>
  <c r="AC27" i="8" s="1"/>
  <c r="AB27" i="3"/>
  <c r="AA27" i="3"/>
  <c r="Z27" i="3"/>
  <c r="Y27" i="3"/>
  <c r="Y27" i="8" s="1"/>
  <c r="X27" i="3"/>
  <c r="W27" i="3"/>
  <c r="V27" i="3"/>
  <c r="U27" i="3"/>
  <c r="U27" i="8" s="1"/>
  <c r="T27" i="3"/>
  <c r="S27" i="3"/>
  <c r="R27" i="3"/>
  <c r="Q27" i="3"/>
  <c r="Q27" i="8" s="1"/>
  <c r="P27" i="3"/>
  <c r="O27" i="3"/>
  <c r="N27" i="3"/>
  <c r="M27" i="3"/>
  <c r="M27" i="8" s="1"/>
  <c r="L27" i="3"/>
  <c r="K27" i="3"/>
  <c r="J27" i="3"/>
  <c r="I27" i="3"/>
  <c r="I27" i="8" s="1"/>
  <c r="H27" i="3"/>
  <c r="G27" i="3"/>
  <c r="F27" i="3"/>
  <c r="E27" i="3"/>
  <c r="E27" i="8" s="1"/>
  <c r="D27" i="3"/>
  <c r="C27" i="3"/>
  <c r="B27" i="3"/>
  <c r="AC26" i="3"/>
  <c r="AC26" i="8" s="1"/>
  <c r="AB26" i="3"/>
  <c r="AA26" i="3"/>
  <c r="Z26" i="3"/>
  <c r="Y26" i="3"/>
  <c r="Y26" i="8" s="1"/>
  <c r="X26" i="3"/>
  <c r="W26" i="3"/>
  <c r="V26" i="3"/>
  <c r="U26" i="3"/>
  <c r="U26" i="8" s="1"/>
  <c r="T26" i="3"/>
  <c r="S26" i="3"/>
  <c r="R26" i="3"/>
  <c r="Q26" i="3"/>
  <c r="Q26" i="8" s="1"/>
  <c r="P26" i="3"/>
  <c r="O26" i="3"/>
  <c r="N26" i="3"/>
  <c r="M26" i="3"/>
  <c r="M26" i="8" s="1"/>
  <c r="L26" i="3"/>
  <c r="K26" i="3"/>
  <c r="J26" i="3"/>
  <c r="I26" i="3"/>
  <c r="I26" i="8" s="1"/>
  <c r="H26" i="3"/>
  <c r="G26" i="3"/>
  <c r="F26" i="3"/>
  <c r="E26" i="3"/>
  <c r="E26" i="8" s="1"/>
  <c r="D26" i="3"/>
  <c r="C26" i="3"/>
  <c r="B26" i="3"/>
  <c r="AC25" i="3"/>
  <c r="AC25" i="8" s="1"/>
  <c r="AB25" i="3"/>
  <c r="AA25" i="3"/>
  <c r="Z25" i="3"/>
  <c r="Y25" i="3"/>
  <c r="Y25" i="8" s="1"/>
  <c r="X25" i="3"/>
  <c r="W25" i="3"/>
  <c r="V25" i="3"/>
  <c r="U25" i="3"/>
  <c r="U25" i="8" s="1"/>
  <c r="T25" i="3"/>
  <c r="S25" i="3"/>
  <c r="R25" i="3"/>
  <c r="Q25" i="3"/>
  <c r="Q25" i="8" s="1"/>
  <c r="P25" i="3"/>
  <c r="O25" i="3"/>
  <c r="N25" i="3"/>
  <c r="M25" i="3"/>
  <c r="M25" i="8" s="1"/>
  <c r="L25" i="3"/>
  <c r="K25" i="3"/>
  <c r="J25" i="3"/>
  <c r="I25" i="3"/>
  <c r="I25" i="8" s="1"/>
  <c r="H25" i="3"/>
  <c r="G25" i="3"/>
  <c r="F25" i="3"/>
  <c r="E25" i="3"/>
  <c r="E25" i="8" s="1"/>
  <c r="D25" i="3"/>
  <c r="C25" i="3"/>
  <c r="B25" i="3"/>
  <c r="AC24" i="3"/>
  <c r="AC24" i="8" s="1"/>
  <c r="AB24" i="3"/>
  <c r="AA24" i="3"/>
  <c r="Z24" i="3"/>
  <c r="Y24" i="3"/>
  <c r="Y24" i="8" s="1"/>
  <c r="X24" i="3"/>
  <c r="W24" i="3"/>
  <c r="V24" i="3"/>
  <c r="U24" i="3"/>
  <c r="U24" i="8" s="1"/>
  <c r="T24" i="3"/>
  <c r="S24" i="3"/>
  <c r="R24" i="3"/>
  <c r="Q24" i="3"/>
  <c r="Q24" i="8" s="1"/>
  <c r="P24" i="3"/>
  <c r="O24" i="3"/>
  <c r="N24" i="3"/>
  <c r="M24" i="3"/>
  <c r="M24" i="8" s="1"/>
  <c r="L24" i="3"/>
  <c r="K24" i="3"/>
  <c r="J24" i="3"/>
  <c r="I24" i="3"/>
  <c r="I24" i="8" s="1"/>
  <c r="H24" i="3"/>
  <c r="G24" i="3"/>
  <c r="F24" i="3"/>
  <c r="E24" i="3"/>
  <c r="E24" i="8" s="1"/>
  <c r="D24" i="3"/>
  <c r="C24" i="3"/>
  <c r="B24" i="3"/>
  <c r="AC23" i="3"/>
  <c r="AC23" i="8" s="1"/>
  <c r="AB23" i="3"/>
  <c r="AA23" i="3"/>
  <c r="Z23" i="3"/>
  <c r="Y23" i="3"/>
  <c r="Y23" i="8" s="1"/>
  <c r="X23" i="3"/>
  <c r="W23" i="3"/>
  <c r="V23" i="3"/>
  <c r="U23" i="3"/>
  <c r="U23" i="8" s="1"/>
  <c r="T23" i="3"/>
  <c r="S23" i="3"/>
  <c r="R23" i="3"/>
  <c r="Q23" i="3"/>
  <c r="Q23" i="8" s="1"/>
  <c r="P23" i="3"/>
  <c r="O23" i="3"/>
  <c r="N23" i="3"/>
  <c r="M23" i="3"/>
  <c r="M23" i="8" s="1"/>
  <c r="L23" i="3"/>
  <c r="K23" i="3"/>
  <c r="J23" i="3"/>
  <c r="I23" i="3"/>
  <c r="I23" i="8" s="1"/>
  <c r="H23" i="3"/>
  <c r="G23" i="3"/>
  <c r="F23" i="3"/>
  <c r="E23" i="3"/>
  <c r="E23" i="8" s="1"/>
  <c r="D23" i="3"/>
  <c r="C23" i="3"/>
  <c r="B23" i="3"/>
  <c r="AC22" i="3"/>
  <c r="AC22" i="8" s="1"/>
  <c r="AB22" i="3"/>
  <c r="AA22" i="3"/>
  <c r="Z22" i="3"/>
  <c r="Y22" i="3"/>
  <c r="Y22" i="8" s="1"/>
  <c r="X22" i="3"/>
  <c r="W22" i="3"/>
  <c r="V22" i="3"/>
  <c r="U22" i="3"/>
  <c r="U22" i="8" s="1"/>
  <c r="T22" i="3"/>
  <c r="S22" i="3"/>
  <c r="R22" i="3"/>
  <c r="Q22" i="3"/>
  <c r="Q22" i="8" s="1"/>
  <c r="P22" i="3"/>
  <c r="O22" i="3"/>
  <c r="N22" i="3"/>
  <c r="M22" i="3"/>
  <c r="M22" i="8" s="1"/>
  <c r="L22" i="3"/>
  <c r="K22" i="3"/>
  <c r="J22" i="3"/>
  <c r="I22" i="3"/>
  <c r="I22" i="8" s="1"/>
  <c r="H22" i="3"/>
  <c r="G22" i="3"/>
  <c r="F22" i="3"/>
  <c r="E22" i="3"/>
  <c r="E22" i="8" s="1"/>
  <c r="D22" i="3"/>
  <c r="C22" i="3"/>
  <c r="B22" i="3"/>
  <c r="AC21" i="3"/>
  <c r="AC21" i="8" s="1"/>
  <c r="AB21" i="3"/>
  <c r="AA21" i="3"/>
  <c r="Z21" i="3"/>
  <c r="Y21" i="3"/>
  <c r="Y21" i="8" s="1"/>
  <c r="X21" i="3"/>
  <c r="W21" i="3"/>
  <c r="V21" i="3"/>
  <c r="U21" i="3"/>
  <c r="U21" i="8" s="1"/>
  <c r="T21" i="3"/>
  <c r="S21" i="3"/>
  <c r="R21" i="3"/>
  <c r="Q21" i="3"/>
  <c r="Q21" i="8" s="1"/>
  <c r="P21" i="3"/>
  <c r="O21" i="3"/>
  <c r="N21" i="3"/>
  <c r="M21" i="3"/>
  <c r="M21" i="8" s="1"/>
  <c r="L21" i="3"/>
  <c r="K21" i="3"/>
  <c r="J21" i="3"/>
  <c r="I21" i="3"/>
  <c r="I21" i="8" s="1"/>
  <c r="H21" i="3"/>
  <c r="G21" i="3"/>
  <c r="F21" i="3"/>
  <c r="E21" i="3"/>
  <c r="E21" i="8" s="1"/>
  <c r="D21" i="3"/>
  <c r="C21" i="3"/>
  <c r="B21" i="3"/>
  <c r="AC19" i="3"/>
  <c r="AC19" i="8" s="1"/>
  <c r="AB19" i="3"/>
  <c r="AA19" i="3"/>
  <c r="Z19" i="3"/>
  <c r="Y19" i="3"/>
  <c r="Y19" i="8" s="1"/>
  <c r="X19" i="3"/>
  <c r="W19" i="3"/>
  <c r="V19" i="3"/>
  <c r="U19" i="3"/>
  <c r="U19" i="8" s="1"/>
  <c r="T19" i="3"/>
  <c r="S19" i="3"/>
  <c r="R19" i="3"/>
  <c r="Q19" i="3"/>
  <c r="Q19" i="8" s="1"/>
  <c r="P19" i="3"/>
  <c r="O19" i="3"/>
  <c r="N19" i="3"/>
  <c r="M19" i="3"/>
  <c r="M19" i="8" s="1"/>
  <c r="L19" i="3"/>
  <c r="K19" i="3"/>
  <c r="J19" i="3"/>
  <c r="I19" i="3"/>
  <c r="I19" i="8" s="1"/>
  <c r="H19" i="3"/>
  <c r="G19" i="3"/>
  <c r="F19" i="3"/>
  <c r="E19" i="3"/>
  <c r="E19" i="8" s="1"/>
  <c r="D19" i="3"/>
  <c r="C19" i="3"/>
  <c r="B19" i="3"/>
  <c r="AC18" i="3"/>
  <c r="AC18" i="8" s="1"/>
  <c r="AB18" i="3"/>
  <c r="AA18" i="3"/>
  <c r="Z18" i="3"/>
  <c r="Y18" i="3"/>
  <c r="Y18" i="8" s="1"/>
  <c r="X18" i="3"/>
  <c r="W18" i="3"/>
  <c r="V18" i="3"/>
  <c r="U18" i="3"/>
  <c r="U18" i="8" s="1"/>
  <c r="T18" i="3"/>
  <c r="S18" i="3"/>
  <c r="R18" i="3"/>
  <c r="Q18" i="3"/>
  <c r="Q18" i="8" s="1"/>
  <c r="P18" i="3"/>
  <c r="O18" i="3"/>
  <c r="N18" i="3"/>
  <c r="M18" i="3"/>
  <c r="M18" i="8" s="1"/>
  <c r="L18" i="3"/>
  <c r="K18" i="3"/>
  <c r="J18" i="3"/>
  <c r="I18" i="3"/>
  <c r="I18" i="8" s="1"/>
  <c r="H18" i="3"/>
  <c r="G18" i="3"/>
  <c r="F18" i="3"/>
  <c r="E18" i="3"/>
  <c r="E18" i="8" s="1"/>
  <c r="D18" i="3"/>
  <c r="C18" i="3"/>
  <c r="B18" i="3"/>
  <c r="AC17" i="3"/>
  <c r="AC17" i="8" s="1"/>
  <c r="AB17" i="3"/>
  <c r="AA17" i="3"/>
  <c r="Z17" i="3"/>
  <c r="Y17" i="3"/>
  <c r="Y17" i="8" s="1"/>
  <c r="X17" i="3"/>
  <c r="W17" i="3"/>
  <c r="V17" i="3"/>
  <c r="U17" i="3"/>
  <c r="U17" i="8" s="1"/>
  <c r="T17" i="3"/>
  <c r="S17" i="3"/>
  <c r="R17" i="3"/>
  <c r="Q17" i="3"/>
  <c r="Q17" i="8" s="1"/>
  <c r="P17" i="3"/>
  <c r="O17" i="3"/>
  <c r="N17" i="3"/>
  <c r="M17" i="3"/>
  <c r="M17" i="8" s="1"/>
  <c r="L17" i="3"/>
  <c r="K17" i="3"/>
  <c r="J17" i="3"/>
  <c r="I17" i="3"/>
  <c r="I17" i="8" s="1"/>
  <c r="H17" i="3"/>
  <c r="G17" i="3"/>
  <c r="F17" i="3"/>
  <c r="E17" i="3"/>
  <c r="E17" i="8" s="1"/>
  <c r="D17" i="3"/>
  <c r="C17" i="3"/>
  <c r="B17" i="3"/>
  <c r="AC16" i="3"/>
  <c r="AC16" i="8" s="1"/>
  <c r="AB16" i="3"/>
  <c r="AA16" i="3"/>
  <c r="Z16" i="3"/>
  <c r="Y16" i="3"/>
  <c r="Y16" i="8" s="1"/>
  <c r="X16" i="3"/>
  <c r="W16" i="3"/>
  <c r="V16" i="3"/>
  <c r="U16" i="3"/>
  <c r="U16" i="8" s="1"/>
  <c r="T16" i="3"/>
  <c r="S16" i="3"/>
  <c r="R16" i="3"/>
  <c r="Q16" i="3"/>
  <c r="Q16" i="8" s="1"/>
  <c r="P16" i="3"/>
  <c r="O16" i="3"/>
  <c r="N16" i="3"/>
  <c r="M16" i="3"/>
  <c r="M16" i="8" s="1"/>
  <c r="L16" i="3"/>
  <c r="K16" i="3"/>
  <c r="J16" i="3"/>
  <c r="I16" i="3"/>
  <c r="I16" i="8" s="1"/>
  <c r="H16" i="3"/>
  <c r="G16" i="3"/>
  <c r="F16" i="3"/>
  <c r="E16" i="3"/>
  <c r="E16" i="8" s="1"/>
  <c r="D16" i="3"/>
  <c r="C16" i="3"/>
  <c r="B16" i="3"/>
  <c r="AC15" i="3"/>
  <c r="AC15" i="8" s="1"/>
  <c r="AB15" i="3"/>
  <c r="AA15" i="3"/>
  <c r="Z15" i="3"/>
  <c r="Y15" i="3"/>
  <c r="Y15" i="8" s="1"/>
  <c r="X15" i="3"/>
  <c r="W15" i="3"/>
  <c r="V15" i="3"/>
  <c r="U15" i="3"/>
  <c r="U15" i="8" s="1"/>
  <c r="T15" i="3"/>
  <c r="S15" i="3"/>
  <c r="R15" i="3"/>
  <c r="Q15" i="3"/>
  <c r="Q15" i="8" s="1"/>
  <c r="P15" i="3"/>
  <c r="O15" i="3"/>
  <c r="N15" i="3"/>
  <c r="M15" i="3"/>
  <c r="M15" i="8" s="1"/>
  <c r="L15" i="3"/>
  <c r="K15" i="3"/>
  <c r="J15" i="3"/>
  <c r="I15" i="3"/>
  <c r="I15" i="8" s="1"/>
  <c r="H15" i="3"/>
  <c r="G15" i="3"/>
  <c r="F15" i="3"/>
  <c r="E15" i="3"/>
  <c r="E15" i="8" s="1"/>
  <c r="D15" i="3"/>
  <c r="C15" i="3"/>
  <c r="B15" i="3"/>
  <c r="AC13" i="3"/>
  <c r="AC13" i="8" s="1"/>
  <c r="AB13" i="3"/>
  <c r="AA13" i="3"/>
  <c r="Z13" i="3"/>
  <c r="Y13" i="3"/>
  <c r="Y13" i="8" s="1"/>
  <c r="X13" i="3"/>
  <c r="W13" i="3"/>
  <c r="V13" i="3"/>
  <c r="U13" i="3"/>
  <c r="U13" i="8" s="1"/>
  <c r="T13" i="3"/>
  <c r="S13" i="3"/>
  <c r="R13" i="3"/>
  <c r="Q13" i="3"/>
  <c r="Q13" i="8" s="1"/>
  <c r="P13" i="3"/>
  <c r="O13" i="3"/>
  <c r="N13" i="3"/>
  <c r="M13" i="3"/>
  <c r="M13" i="8" s="1"/>
  <c r="L13" i="3"/>
  <c r="K13" i="3"/>
  <c r="J13" i="3"/>
  <c r="I13" i="3"/>
  <c r="I13" i="8" s="1"/>
  <c r="H13" i="3"/>
  <c r="G13" i="3"/>
  <c r="F13" i="3"/>
  <c r="E13" i="3"/>
  <c r="E13" i="8" s="1"/>
  <c r="D13" i="3"/>
  <c r="C13" i="3"/>
  <c r="B13" i="3"/>
  <c r="AC12" i="3"/>
  <c r="AC12" i="8" s="1"/>
  <c r="AB12" i="3"/>
  <c r="AA12" i="3"/>
  <c r="Z12" i="3"/>
  <c r="Y12" i="3"/>
  <c r="Y12" i="8" s="1"/>
  <c r="X12" i="3"/>
  <c r="W12" i="3"/>
  <c r="V12" i="3"/>
  <c r="U12" i="3"/>
  <c r="U12" i="8" s="1"/>
  <c r="T12" i="3"/>
  <c r="S12" i="3"/>
  <c r="R12" i="3"/>
  <c r="Q12" i="3"/>
  <c r="Q12" i="8" s="1"/>
  <c r="P12" i="3"/>
  <c r="O12" i="3"/>
  <c r="N12" i="3"/>
  <c r="M12" i="3"/>
  <c r="M12" i="8" s="1"/>
  <c r="L12" i="3"/>
  <c r="K12" i="3"/>
  <c r="J12" i="3"/>
  <c r="I12" i="3"/>
  <c r="I12" i="8" s="1"/>
  <c r="H12" i="3"/>
  <c r="G12" i="3"/>
  <c r="F12" i="3"/>
  <c r="E12" i="3"/>
  <c r="E12" i="8" s="1"/>
  <c r="D12" i="3"/>
  <c r="C12" i="3"/>
  <c r="B12" i="3"/>
  <c r="AC11" i="3"/>
  <c r="AC11" i="8" s="1"/>
  <c r="AB11" i="3"/>
  <c r="AA11" i="3"/>
  <c r="Z11" i="3"/>
  <c r="Y11" i="3"/>
  <c r="Y11" i="8" s="1"/>
  <c r="X11" i="3"/>
  <c r="W11" i="3"/>
  <c r="V11" i="3"/>
  <c r="U11" i="3"/>
  <c r="U11" i="8" s="1"/>
  <c r="T11" i="3"/>
  <c r="S11" i="3"/>
  <c r="R11" i="3"/>
  <c r="Q11" i="3"/>
  <c r="Q11" i="8" s="1"/>
  <c r="P11" i="3"/>
  <c r="O11" i="3"/>
  <c r="N11" i="3"/>
  <c r="M11" i="3"/>
  <c r="M11" i="8" s="1"/>
  <c r="L11" i="3"/>
  <c r="K11" i="3"/>
  <c r="J11" i="3"/>
  <c r="I11" i="3"/>
  <c r="I11" i="8" s="1"/>
  <c r="H11" i="3"/>
  <c r="G11" i="3"/>
  <c r="F11" i="3"/>
  <c r="E11" i="3"/>
  <c r="E11" i="8" s="1"/>
  <c r="D11" i="3"/>
  <c r="C11" i="3"/>
  <c r="B11" i="3"/>
  <c r="AC10" i="3"/>
  <c r="AC10" i="8" s="1"/>
  <c r="AB10" i="3"/>
  <c r="AA10" i="3"/>
  <c r="Z10" i="3"/>
  <c r="Y10" i="3"/>
  <c r="Y10" i="8" s="1"/>
  <c r="X10" i="3"/>
  <c r="W10" i="3"/>
  <c r="V10" i="3"/>
  <c r="U10" i="3"/>
  <c r="U10" i="8" s="1"/>
  <c r="T10" i="3"/>
  <c r="S10" i="3"/>
  <c r="R10" i="3"/>
  <c r="Q10" i="3"/>
  <c r="Q10" i="8" s="1"/>
  <c r="P10" i="3"/>
  <c r="O10" i="3"/>
  <c r="N10" i="3"/>
  <c r="M10" i="3"/>
  <c r="M10" i="8" s="1"/>
  <c r="L10" i="3"/>
  <c r="K10" i="3"/>
  <c r="J10" i="3"/>
  <c r="I10" i="3"/>
  <c r="I10" i="8" s="1"/>
  <c r="H10" i="3"/>
  <c r="G10" i="3"/>
  <c r="F10" i="3"/>
  <c r="E10" i="3"/>
  <c r="E10" i="8" s="1"/>
  <c r="D10" i="3"/>
  <c r="C10" i="3"/>
  <c r="B10" i="3"/>
  <c r="AC9" i="3"/>
  <c r="AC9" i="8" s="1"/>
  <c r="AB9" i="3"/>
  <c r="AA9" i="3"/>
  <c r="Z9" i="3"/>
  <c r="Y9" i="3"/>
  <c r="Y9" i="8" s="1"/>
  <c r="X9" i="3"/>
  <c r="W9" i="3"/>
  <c r="V9" i="3"/>
  <c r="U9" i="3"/>
  <c r="U9" i="8" s="1"/>
  <c r="T9" i="3"/>
  <c r="S9" i="3"/>
  <c r="R9" i="3"/>
  <c r="R9" i="8" s="1"/>
  <c r="Q9" i="3"/>
  <c r="Q9" i="8" s="1"/>
  <c r="P9" i="3"/>
  <c r="O9" i="3"/>
  <c r="N9" i="3"/>
  <c r="N9" i="8" s="1"/>
  <c r="M9" i="3"/>
  <c r="M9" i="8" s="1"/>
  <c r="L9" i="3"/>
  <c r="K9" i="3"/>
  <c r="J9" i="3"/>
  <c r="J9" i="8" s="1"/>
  <c r="I9" i="3"/>
  <c r="I9" i="8" s="1"/>
  <c r="H9" i="3"/>
  <c r="G9" i="3"/>
  <c r="F9" i="3"/>
  <c r="F9" i="8" s="1"/>
  <c r="E9" i="3"/>
  <c r="E9" i="8" s="1"/>
  <c r="D9" i="3"/>
  <c r="C9" i="3"/>
  <c r="B9" i="3"/>
  <c r="B9" i="8" s="1"/>
  <c r="AC7" i="3"/>
  <c r="AC7" i="8" s="1"/>
  <c r="AB7" i="3"/>
  <c r="AA7" i="3"/>
  <c r="Z7" i="3"/>
  <c r="Z7" i="8" s="1"/>
  <c r="Y7" i="3"/>
  <c r="Y7" i="8" s="1"/>
  <c r="X7" i="3"/>
  <c r="W7" i="3"/>
  <c r="V7" i="3"/>
  <c r="V7" i="8" s="1"/>
  <c r="U7" i="3"/>
  <c r="U7" i="8" s="1"/>
  <c r="T7" i="3"/>
  <c r="S7" i="3"/>
  <c r="R7" i="3"/>
  <c r="R7" i="8" s="1"/>
  <c r="Q7" i="3"/>
  <c r="Q7" i="8" s="1"/>
  <c r="P7" i="3"/>
  <c r="O7" i="3"/>
  <c r="N7" i="3"/>
  <c r="N7" i="8" s="1"/>
  <c r="M7" i="3"/>
  <c r="M7" i="8" s="1"/>
  <c r="L7" i="3"/>
  <c r="K7" i="3"/>
  <c r="J7" i="3"/>
  <c r="J7" i="8" s="1"/>
  <c r="I7" i="3"/>
  <c r="I7" i="8" s="1"/>
  <c r="H7" i="3"/>
  <c r="G7" i="3"/>
  <c r="F7" i="3"/>
  <c r="F7" i="8" s="1"/>
  <c r="E7" i="3"/>
  <c r="E7" i="8" s="1"/>
  <c r="D7" i="3"/>
  <c r="C7" i="3"/>
  <c r="B7" i="3"/>
  <c r="B7" i="8" s="1"/>
  <c r="AC6" i="3"/>
  <c r="AC6" i="8" s="1"/>
  <c r="AB6" i="3"/>
  <c r="AA6" i="3"/>
  <c r="Z6" i="3"/>
  <c r="Z6" i="8" s="1"/>
  <c r="Y6" i="3"/>
  <c r="Y6" i="8" s="1"/>
  <c r="X6" i="3"/>
  <c r="W6" i="3"/>
  <c r="V6" i="3"/>
  <c r="V6" i="8" s="1"/>
  <c r="U6" i="3"/>
  <c r="U6" i="8" s="1"/>
  <c r="T6" i="3"/>
  <c r="S6" i="3"/>
  <c r="R6" i="3"/>
  <c r="R6" i="8" s="1"/>
  <c r="Q6" i="3"/>
  <c r="Q6" i="8" s="1"/>
  <c r="P6" i="3"/>
  <c r="O6" i="3"/>
  <c r="N6" i="3"/>
  <c r="N6" i="8" s="1"/>
  <c r="M6" i="3"/>
  <c r="M6" i="8" s="1"/>
  <c r="L6" i="3"/>
  <c r="K6" i="3"/>
  <c r="J6" i="3"/>
  <c r="J6" i="8" s="1"/>
  <c r="I6" i="3"/>
  <c r="I6" i="8" s="1"/>
  <c r="H6" i="3"/>
  <c r="G6" i="3"/>
  <c r="F6" i="3"/>
  <c r="F6" i="8" s="1"/>
  <c r="E6" i="3"/>
  <c r="E6" i="8" s="1"/>
  <c r="D6" i="3"/>
  <c r="C6" i="3"/>
  <c r="B6" i="3"/>
  <c r="B6" i="8" s="1"/>
  <c r="C5" i="3"/>
  <c r="C5" i="8" s="1"/>
  <c r="D5" i="3"/>
  <c r="E5" i="3"/>
  <c r="F5" i="3"/>
  <c r="F5" i="8" s="1"/>
  <c r="G5" i="3"/>
  <c r="G5" i="8" s="1"/>
  <c r="H5" i="3"/>
  <c r="I5" i="3"/>
  <c r="J5" i="3"/>
  <c r="J5" i="8" s="1"/>
  <c r="K5" i="3"/>
  <c r="K5" i="8" s="1"/>
  <c r="L5" i="3"/>
  <c r="M5" i="3"/>
  <c r="N5" i="3"/>
  <c r="N5" i="8" s="1"/>
  <c r="O5" i="3"/>
  <c r="O5" i="8" s="1"/>
  <c r="P5" i="3"/>
  <c r="Q5" i="3"/>
  <c r="R5" i="3"/>
  <c r="R5" i="8" s="1"/>
  <c r="S5" i="3"/>
  <c r="S5" i="8" s="1"/>
  <c r="T5" i="3"/>
  <c r="U5" i="3"/>
  <c r="V5" i="3"/>
  <c r="V5" i="8" s="1"/>
  <c r="W5" i="3"/>
  <c r="W5" i="8" s="1"/>
  <c r="X5" i="3"/>
  <c r="Y5" i="3"/>
  <c r="Z5" i="3"/>
  <c r="Z5" i="8" s="1"/>
  <c r="AA5" i="3"/>
  <c r="AA5" i="8" s="1"/>
  <c r="AB5" i="3"/>
  <c r="AB5" i="8" s="1"/>
  <c r="AC5" i="3"/>
  <c r="AC5" i="8" s="1"/>
  <c r="B5" i="3"/>
  <c r="B5" i="8" s="1"/>
  <c r="Q9" i="17" l="1"/>
  <c r="Z9" i="17" s="1"/>
  <c r="AB9" i="17"/>
  <c r="S10" i="17"/>
  <c r="AF7" i="17"/>
  <c r="W8" i="17"/>
  <c r="U10" i="17"/>
  <c r="AD10" i="17" s="1"/>
  <c r="Y29" i="8"/>
  <c r="V9" i="8"/>
  <c r="Z9" i="8"/>
  <c r="B10" i="8"/>
  <c r="F10" i="8"/>
  <c r="J10" i="8"/>
  <c r="N10" i="8"/>
  <c r="R10" i="8"/>
  <c r="V10" i="8"/>
  <c r="Z10" i="8"/>
  <c r="B11" i="8"/>
  <c r="F11" i="8"/>
  <c r="J11" i="8"/>
  <c r="N11" i="8"/>
  <c r="R11" i="8"/>
  <c r="V11" i="8"/>
  <c r="Z11" i="8"/>
  <c r="B12" i="8"/>
  <c r="F12" i="8"/>
  <c r="J12" i="8"/>
  <c r="N12" i="8"/>
  <c r="R12" i="8"/>
  <c r="V12" i="8"/>
  <c r="Z12" i="8"/>
  <c r="B13" i="8"/>
  <c r="F13" i="8"/>
  <c r="J13" i="8"/>
  <c r="N13" i="8"/>
  <c r="R13" i="8"/>
  <c r="V13" i="8"/>
  <c r="Z13" i="8"/>
  <c r="B15" i="8"/>
  <c r="F15" i="8"/>
  <c r="J15" i="8"/>
  <c r="N15" i="8"/>
  <c r="R15" i="8"/>
  <c r="V15" i="8"/>
  <c r="Z15" i="8"/>
  <c r="B16" i="8"/>
  <c r="F16" i="8"/>
  <c r="J16" i="8"/>
  <c r="N16" i="8"/>
  <c r="R16" i="8"/>
  <c r="V16" i="8"/>
  <c r="Z16" i="8"/>
  <c r="B17" i="8"/>
  <c r="F17" i="8"/>
  <c r="J17" i="8"/>
  <c r="N17" i="8"/>
  <c r="R17" i="8"/>
  <c r="V17" i="8"/>
  <c r="Z17" i="8"/>
  <c r="B18" i="8"/>
  <c r="F18" i="8"/>
  <c r="J18" i="8"/>
  <c r="N18" i="8"/>
  <c r="R18" i="8"/>
  <c r="V18" i="8"/>
  <c r="Z18" i="8"/>
  <c r="B19" i="8"/>
  <c r="F19" i="8"/>
  <c r="J19" i="8"/>
  <c r="N19" i="8"/>
  <c r="R19" i="8"/>
  <c r="V19" i="8"/>
  <c r="Z19" i="8"/>
  <c r="B21" i="8"/>
  <c r="F21" i="8"/>
  <c r="J21" i="8"/>
  <c r="N21" i="8"/>
  <c r="R21" i="8"/>
  <c r="V21" i="8"/>
  <c r="Z21" i="8"/>
  <c r="B22" i="8"/>
  <c r="F22" i="8"/>
  <c r="J22" i="8"/>
  <c r="N22" i="8"/>
  <c r="R22" i="8"/>
  <c r="V22" i="8"/>
  <c r="Z22" i="8"/>
  <c r="B23" i="8"/>
  <c r="F23" i="8"/>
  <c r="J23" i="8"/>
  <c r="N23" i="8"/>
  <c r="R23" i="8"/>
  <c r="V23" i="8"/>
  <c r="Z23" i="8"/>
  <c r="B24" i="8"/>
  <c r="F24" i="8"/>
  <c r="J24" i="8"/>
  <c r="N24" i="8"/>
  <c r="R24" i="8"/>
  <c r="V24" i="8"/>
  <c r="Z24" i="8"/>
  <c r="B25" i="8"/>
  <c r="F25" i="8"/>
  <c r="J25" i="8"/>
  <c r="N25" i="8"/>
  <c r="R25" i="8"/>
  <c r="V25" i="8"/>
  <c r="Z25" i="8"/>
  <c r="B26" i="8"/>
  <c r="F26" i="8"/>
  <c r="J26" i="8"/>
  <c r="N26" i="8"/>
  <c r="R26" i="8"/>
  <c r="V26" i="8"/>
  <c r="Z26" i="8"/>
  <c r="B27" i="8"/>
  <c r="F27" i="8"/>
  <c r="J27" i="8"/>
  <c r="N27" i="8"/>
  <c r="R27" i="8"/>
  <c r="V27" i="8"/>
  <c r="Z27" i="8"/>
  <c r="B28" i="8"/>
  <c r="F28" i="8"/>
  <c r="J28" i="8"/>
  <c r="N28" i="8"/>
  <c r="R28" i="8"/>
  <c r="V28" i="8"/>
  <c r="Z28" i="8"/>
  <c r="B29" i="8"/>
  <c r="F29" i="8"/>
  <c r="J29" i="8"/>
  <c r="N29" i="8"/>
  <c r="R29" i="8"/>
  <c r="F30" i="8"/>
  <c r="V30" i="8"/>
  <c r="Y5" i="8"/>
  <c r="U5" i="8"/>
  <c r="Q5" i="8"/>
  <c r="M5" i="8"/>
  <c r="I5" i="8"/>
  <c r="E5" i="8"/>
  <c r="C6" i="8"/>
  <c r="G6" i="8"/>
  <c r="K6" i="8"/>
  <c r="O6" i="8"/>
  <c r="S6" i="8"/>
  <c r="W6" i="8"/>
  <c r="AA6" i="8"/>
  <c r="C7" i="8"/>
  <c r="G7" i="8"/>
  <c r="K7" i="8"/>
  <c r="O7" i="8"/>
  <c r="S7" i="8"/>
  <c r="W7" i="8"/>
  <c r="AA7" i="8"/>
  <c r="C9" i="8"/>
  <c r="G9" i="8"/>
  <c r="K9" i="8"/>
  <c r="O9" i="8"/>
  <c r="S9" i="8"/>
  <c r="W9" i="8"/>
  <c r="AA9" i="8"/>
  <c r="C10" i="8"/>
  <c r="G10" i="8"/>
  <c r="K10" i="8"/>
  <c r="O10" i="8"/>
  <c r="S10" i="8"/>
  <c r="W10" i="8"/>
  <c r="AA10" i="8"/>
  <c r="C11" i="8"/>
  <c r="G11" i="8"/>
  <c r="K11" i="8"/>
  <c r="O11" i="8"/>
  <c r="S11" i="8"/>
  <c r="W11" i="8"/>
  <c r="AA11" i="8"/>
  <c r="C12" i="8"/>
  <c r="G12" i="8"/>
  <c r="K12" i="8"/>
  <c r="O12" i="8"/>
  <c r="S12" i="8"/>
  <c r="W12" i="8"/>
  <c r="AA12" i="8"/>
  <c r="C13" i="8"/>
  <c r="G13" i="8"/>
  <c r="K13" i="8"/>
  <c r="O13" i="8"/>
  <c r="S13" i="8"/>
  <c r="W13" i="8"/>
  <c r="AA13" i="8"/>
  <c r="C15" i="8"/>
  <c r="G15" i="8"/>
  <c r="K15" i="8"/>
  <c r="O15" i="8"/>
  <c r="S15" i="8"/>
  <c r="W15" i="8"/>
  <c r="AA15" i="8"/>
  <c r="C16" i="8"/>
  <c r="G16" i="8"/>
  <c r="K16" i="8"/>
  <c r="O16" i="8"/>
  <c r="S16" i="8"/>
  <c r="W16" i="8"/>
  <c r="AA16" i="8"/>
  <c r="C17" i="8"/>
  <c r="G17" i="8"/>
  <c r="K17" i="8"/>
  <c r="O17" i="8"/>
  <c r="S17" i="8"/>
  <c r="W17" i="8"/>
  <c r="AA17" i="8"/>
  <c r="C18" i="8"/>
  <c r="G18" i="8"/>
  <c r="K18" i="8"/>
  <c r="O18" i="8"/>
  <c r="S18" i="8"/>
  <c r="W18" i="8"/>
  <c r="AA18" i="8"/>
  <c r="C19" i="8"/>
  <c r="G19" i="8"/>
  <c r="K19" i="8"/>
  <c r="O19" i="8"/>
  <c r="S19" i="8"/>
  <c r="W19" i="8"/>
  <c r="AA19" i="8"/>
  <c r="C21" i="8"/>
  <c r="G21" i="8"/>
  <c r="K21" i="8"/>
  <c r="O21" i="8"/>
  <c r="S21" i="8"/>
  <c r="W21" i="8"/>
  <c r="AA21" i="8"/>
  <c r="C22" i="8"/>
  <c r="G22" i="8"/>
  <c r="K22" i="8"/>
  <c r="O22" i="8"/>
  <c r="S22" i="8"/>
  <c r="W22" i="8"/>
  <c r="AA22" i="8"/>
  <c r="C23" i="8"/>
  <c r="G23" i="8"/>
  <c r="K23" i="8"/>
  <c r="O23" i="8"/>
  <c r="S23" i="8"/>
  <c r="W23" i="8"/>
  <c r="AA23" i="8"/>
  <c r="C24" i="8"/>
  <c r="G24" i="8"/>
  <c r="K24" i="8"/>
  <c r="O24" i="8"/>
  <c r="S24" i="8"/>
  <c r="W24" i="8"/>
  <c r="AA24" i="8"/>
  <c r="C25" i="8"/>
  <c r="G25" i="8"/>
  <c r="K25" i="8"/>
  <c r="O25" i="8"/>
  <c r="S25" i="8"/>
  <c r="W25" i="8"/>
  <c r="AA25" i="8"/>
  <c r="C26" i="8"/>
  <c r="G26" i="8"/>
  <c r="K26" i="8"/>
  <c r="O26" i="8"/>
  <c r="S26" i="8"/>
  <c r="W26" i="8"/>
  <c r="AA26" i="8"/>
  <c r="C27" i="8"/>
  <c r="G27" i="8"/>
  <c r="K27" i="8"/>
  <c r="O27" i="8"/>
  <c r="S27" i="8"/>
  <c r="W27" i="8"/>
  <c r="AA27" i="8"/>
  <c r="C28" i="8"/>
  <c r="G28" i="8"/>
  <c r="K28" i="8"/>
  <c r="O28" i="8"/>
  <c r="S28" i="8"/>
  <c r="W28" i="8"/>
  <c r="AA28" i="8"/>
  <c r="C29" i="8"/>
  <c r="G29" i="8"/>
  <c r="K29" i="8"/>
  <c r="O29" i="8"/>
  <c r="S29" i="8"/>
  <c r="W29" i="8"/>
  <c r="X5" i="8"/>
  <c r="T5" i="8"/>
  <c r="P5" i="8"/>
  <c r="L5" i="8"/>
  <c r="H5" i="8"/>
  <c r="D5" i="8"/>
  <c r="D6" i="8"/>
  <c r="H6" i="8"/>
  <c r="L6" i="8"/>
  <c r="P6" i="8"/>
  <c r="T6" i="8"/>
  <c r="X6" i="8"/>
  <c r="AB6" i="8"/>
  <c r="D7" i="8"/>
  <c r="H7" i="8"/>
  <c r="L7" i="8"/>
  <c r="P7" i="8"/>
  <c r="T7" i="8"/>
  <c r="X7" i="8"/>
  <c r="AB7" i="8"/>
  <c r="D9" i="8"/>
  <c r="H9" i="8"/>
  <c r="L9" i="8"/>
  <c r="P9" i="8"/>
  <c r="T9" i="8"/>
  <c r="X9" i="8"/>
  <c r="AB9" i="8"/>
  <c r="D10" i="8"/>
  <c r="H10" i="8"/>
  <c r="L10" i="8"/>
  <c r="P10" i="8"/>
  <c r="T10" i="8"/>
  <c r="X10" i="8"/>
  <c r="AB10" i="8"/>
  <c r="D11" i="8"/>
  <c r="H11" i="8"/>
  <c r="L11" i="8"/>
  <c r="P11" i="8"/>
  <c r="T11" i="8"/>
  <c r="X11" i="8"/>
  <c r="AB11" i="8"/>
  <c r="D12" i="8"/>
  <c r="H12" i="8"/>
  <c r="L12" i="8"/>
  <c r="P12" i="8"/>
  <c r="T12" i="8"/>
  <c r="X12" i="8"/>
  <c r="AB12" i="8"/>
  <c r="D13" i="8"/>
  <c r="H13" i="8"/>
  <c r="L13" i="8"/>
  <c r="P13" i="8"/>
  <c r="T13" i="8"/>
  <c r="X13" i="8"/>
  <c r="AB13" i="8"/>
  <c r="D15" i="8"/>
  <c r="H15" i="8"/>
  <c r="L15" i="8"/>
  <c r="P15" i="8"/>
  <c r="T15" i="8"/>
  <c r="X15" i="8"/>
  <c r="AB15" i="8"/>
  <c r="D16" i="8"/>
  <c r="H16" i="8"/>
  <c r="L16" i="8"/>
  <c r="P16" i="8"/>
  <c r="T16" i="8"/>
  <c r="X16" i="8"/>
  <c r="AB16" i="8"/>
  <c r="D17" i="8"/>
  <c r="H17" i="8"/>
  <c r="L17" i="8"/>
  <c r="P17" i="8"/>
  <c r="T17" i="8"/>
  <c r="X17" i="8"/>
  <c r="AB17" i="8"/>
  <c r="D18" i="8"/>
  <c r="H18" i="8"/>
  <c r="L18" i="8"/>
  <c r="P18" i="8"/>
  <c r="T18" i="8"/>
  <c r="X18" i="8"/>
  <c r="AB18" i="8"/>
  <c r="D19" i="8"/>
  <c r="H19" i="8"/>
  <c r="L19" i="8"/>
  <c r="P19" i="8"/>
  <c r="T19" i="8"/>
  <c r="X19" i="8"/>
  <c r="AB19" i="8"/>
  <c r="D21" i="8"/>
  <c r="H21" i="8"/>
  <c r="L21" i="8"/>
  <c r="P21" i="8"/>
  <c r="T21" i="8"/>
  <c r="X21" i="8"/>
  <c r="AB21" i="8"/>
  <c r="D22" i="8"/>
  <c r="H22" i="8"/>
  <c r="L22" i="8"/>
  <c r="P22" i="8"/>
  <c r="T22" i="8"/>
  <c r="X22" i="8"/>
  <c r="AB22" i="8"/>
  <c r="D23" i="8"/>
  <c r="H23" i="8"/>
  <c r="L23" i="8"/>
  <c r="P23" i="8"/>
  <c r="T23" i="8"/>
  <c r="X23" i="8"/>
  <c r="AB23" i="8"/>
  <c r="D24" i="8"/>
  <c r="H24" i="8"/>
  <c r="L24" i="8"/>
  <c r="P24" i="8"/>
  <c r="T24" i="8"/>
  <c r="X24" i="8"/>
  <c r="AB24" i="8"/>
  <c r="D25" i="8"/>
  <c r="H25" i="8"/>
  <c r="L25" i="8"/>
  <c r="P25" i="8"/>
  <c r="T25" i="8"/>
  <c r="X25" i="8"/>
  <c r="AB25" i="8"/>
  <c r="D26" i="8"/>
  <c r="H26" i="8"/>
  <c r="L26" i="8"/>
  <c r="P26" i="8"/>
  <c r="T26" i="8"/>
  <c r="X26" i="8"/>
  <c r="AB26" i="8"/>
  <c r="D27" i="8"/>
  <c r="H27" i="8"/>
  <c r="L27" i="8"/>
  <c r="P27" i="8"/>
  <c r="T27" i="8"/>
  <c r="X27" i="8"/>
  <c r="AB27" i="8"/>
  <c r="D28" i="8"/>
  <c r="H28" i="8"/>
  <c r="L28" i="8"/>
  <c r="P28" i="8"/>
  <c r="T28" i="8"/>
  <c r="X28" i="8"/>
  <c r="AB28" i="8"/>
  <c r="D29" i="8"/>
  <c r="H29" i="8"/>
  <c r="L29" i="8"/>
  <c r="P29" i="8"/>
  <c r="T29" i="8"/>
  <c r="X29" i="8"/>
  <c r="AB29" i="8"/>
  <c r="V29" i="8"/>
  <c r="Z29" i="8"/>
  <c r="B30" i="8"/>
  <c r="J30" i="8"/>
  <c r="N30" i="8"/>
  <c r="R30" i="8"/>
  <c r="Z30" i="8"/>
  <c r="B31" i="8"/>
  <c r="F31" i="8"/>
  <c r="N31" i="8"/>
  <c r="R31" i="8"/>
  <c r="V31" i="8"/>
  <c r="Z31" i="8"/>
  <c r="AA29" i="8"/>
  <c r="C30" i="8"/>
  <c r="G30" i="8"/>
  <c r="K30" i="8"/>
  <c r="O30" i="8"/>
  <c r="S30" i="8"/>
  <c r="W30" i="8"/>
  <c r="AA30" i="8"/>
  <c r="C31" i="8"/>
  <c r="G31" i="8"/>
  <c r="K31" i="8"/>
  <c r="O31" i="8"/>
  <c r="S31" i="8"/>
  <c r="W31" i="8"/>
  <c r="AA31" i="8"/>
  <c r="D30" i="8"/>
  <c r="H30" i="8"/>
  <c r="L30" i="8"/>
  <c r="P30" i="8"/>
  <c r="T30" i="8"/>
  <c r="X30" i="8"/>
  <c r="AB30" i="8"/>
  <c r="D31" i="8"/>
  <c r="H31" i="8"/>
  <c r="L31" i="8"/>
  <c r="P31" i="8"/>
  <c r="T31" i="8"/>
  <c r="X31" i="8"/>
  <c r="AB31" i="8"/>
  <c r="X3" i="12"/>
  <c r="X32" i="12" s="1"/>
  <c r="D14" i="12"/>
  <c r="H14" i="12"/>
  <c r="L14" i="12"/>
  <c r="P14" i="12"/>
  <c r="AB14" i="12"/>
  <c r="C3" i="12"/>
  <c r="C32" i="12" s="1"/>
  <c r="E14" i="12"/>
  <c r="I14" i="12"/>
  <c r="M14" i="12"/>
  <c r="Q14" i="12"/>
  <c r="U14" i="12"/>
  <c r="R4" i="12"/>
  <c r="V4" i="12"/>
  <c r="Z4" i="12"/>
  <c r="F4" i="12"/>
  <c r="J4" i="12"/>
  <c r="N4" i="12"/>
  <c r="F14" i="12"/>
  <c r="N14" i="12"/>
  <c r="J14" i="12"/>
  <c r="F20" i="12"/>
  <c r="J20" i="12"/>
  <c r="N20" i="12"/>
  <c r="R20" i="12"/>
  <c r="V20" i="12"/>
  <c r="I7" i="10"/>
  <c r="S4" i="12"/>
  <c r="W4" i="12"/>
  <c r="J9" i="10"/>
  <c r="J7" i="15"/>
  <c r="I8" i="15"/>
  <c r="I7" i="15"/>
  <c r="M9" i="15"/>
  <c r="K7" i="15"/>
  <c r="K10" i="15" s="1"/>
  <c r="J8" i="15"/>
  <c r="K8" i="15"/>
  <c r="K9" i="14"/>
  <c r="I7" i="14"/>
  <c r="K7" i="14"/>
  <c r="J8" i="14"/>
  <c r="M8" i="14" s="1"/>
  <c r="I9" i="14"/>
  <c r="J9" i="14"/>
  <c r="J10" i="14" s="1"/>
  <c r="K7" i="13"/>
  <c r="M7" i="13" s="1"/>
  <c r="J8" i="13"/>
  <c r="I9" i="13"/>
  <c r="I8" i="13"/>
  <c r="K10" i="13"/>
  <c r="K8" i="13"/>
  <c r="J9" i="13"/>
  <c r="K7" i="10"/>
  <c r="J8" i="10"/>
  <c r="J10" i="10" s="1"/>
  <c r="I9" i="10"/>
  <c r="K8" i="10"/>
  <c r="Z20" i="12"/>
  <c r="AB3" i="12"/>
  <c r="AB32" i="12" s="1"/>
  <c r="O3" i="12"/>
  <c r="O32" i="12" s="1"/>
  <c r="G3" i="12"/>
  <c r="G32" i="12" s="1"/>
  <c r="Y3" i="12"/>
  <c r="Y32" i="12" s="1"/>
  <c r="V14" i="12"/>
  <c r="V3" i="12" s="1"/>
  <c r="V32" i="12" s="1"/>
  <c r="D3" i="12"/>
  <c r="D32" i="12" s="1"/>
  <c r="I3" i="12"/>
  <c r="I32" i="12" s="1"/>
  <c r="U3" i="12"/>
  <c r="U32" i="12" s="1"/>
  <c r="E3" i="12"/>
  <c r="E32" i="12" s="1"/>
  <c r="K3" i="12"/>
  <c r="K32" i="12" s="1"/>
  <c r="P3" i="12"/>
  <c r="P32" i="12" s="1"/>
  <c r="AC3" i="12"/>
  <c r="AC32" i="12" s="1"/>
  <c r="L3" i="12"/>
  <c r="L32" i="12" s="1"/>
  <c r="Q3" i="12"/>
  <c r="Q32" i="12" s="1"/>
  <c r="AA3" i="12"/>
  <c r="AA32" i="12" s="1"/>
  <c r="R14" i="12"/>
  <c r="R3" i="12" s="1"/>
  <c r="R32" i="12" s="1"/>
  <c r="B3" i="12"/>
  <c r="B32" i="12" s="1"/>
  <c r="H3" i="12"/>
  <c r="H32" i="12" s="1"/>
  <c r="M3" i="12"/>
  <c r="M32" i="12" s="1"/>
  <c r="T3" i="12"/>
  <c r="T32" i="12" s="1"/>
  <c r="Z3" i="12"/>
  <c r="Z32" i="12" s="1"/>
  <c r="N3" i="12"/>
  <c r="N32" i="12" s="1"/>
  <c r="S3" i="12"/>
  <c r="S32" i="12" s="1"/>
  <c r="W3" i="12"/>
  <c r="W32" i="12" s="1"/>
  <c r="F3" i="12"/>
  <c r="F32" i="12" s="1"/>
  <c r="J3" i="12"/>
  <c r="J32" i="12" s="1"/>
  <c r="Q10" i="17" l="1"/>
  <c r="Z10" i="17" s="1"/>
  <c r="AB10" i="17"/>
  <c r="S11" i="17"/>
  <c r="AF8" i="17"/>
  <c r="W9" i="17"/>
  <c r="U11" i="17"/>
  <c r="AD11" i="17" s="1"/>
  <c r="J10" i="15"/>
  <c r="I10" i="15"/>
  <c r="M8" i="15"/>
  <c r="M7" i="15"/>
  <c r="K10" i="14"/>
  <c r="M9" i="14"/>
  <c r="M7" i="14"/>
  <c r="I10" i="14"/>
  <c r="M9" i="13"/>
  <c r="I10" i="13"/>
  <c r="M8" i="13"/>
  <c r="F24" i="13" s="1"/>
  <c r="J10" i="13"/>
  <c r="K10" i="10"/>
  <c r="M8" i="10"/>
  <c r="M9" i="10"/>
  <c r="I10" i="10"/>
  <c r="M7" i="10"/>
  <c r="Q11" i="17" l="1"/>
  <c r="Z11" i="17" s="1"/>
  <c r="AF9" i="17"/>
  <c r="W10" i="17"/>
  <c r="AB11" i="17"/>
  <c r="S12" i="17"/>
  <c r="U12" i="17"/>
  <c r="AD12" i="17" s="1"/>
  <c r="F14" i="10"/>
  <c r="F18" i="10"/>
  <c r="F22" i="10"/>
  <c r="F23" i="10"/>
  <c r="F4" i="10"/>
  <c r="F20" i="10"/>
  <c r="F24" i="10"/>
  <c r="F17" i="10"/>
  <c r="F21" i="10"/>
  <c r="M10" i="15"/>
  <c r="F24" i="15"/>
  <c r="F20" i="15"/>
  <c r="F12" i="15"/>
  <c r="F22" i="15"/>
  <c r="F18" i="15"/>
  <c r="F6" i="15"/>
  <c r="F21" i="15"/>
  <c r="F17" i="15"/>
  <c r="F13" i="15"/>
  <c r="F27" i="15"/>
  <c r="F23" i="15"/>
  <c r="F19" i="15"/>
  <c r="F15" i="15"/>
  <c r="F11" i="15"/>
  <c r="F26" i="15"/>
  <c r="F14" i="15"/>
  <c r="F25" i="15"/>
  <c r="M10" i="14"/>
  <c r="F24" i="14"/>
  <c r="F20" i="14"/>
  <c r="F27" i="14"/>
  <c r="F23" i="14"/>
  <c r="F19" i="14"/>
  <c r="F11" i="14"/>
  <c r="F22" i="14"/>
  <c r="F18" i="14"/>
  <c r="F14" i="14"/>
  <c r="F21" i="14"/>
  <c r="F17" i="14"/>
  <c r="F22" i="13"/>
  <c r="F21" i="13"/>
  <c r="F17" i="13"/>
  <c r="M10" i="13"/>
  <c r="F14" i="13"/>
  <c r="F23" i="13"/>
  <c r="F20" i="13"/>
  <c r="F4" i="13"/>
  <c r="F18" i="13"/>
  <c r="F27" i="13"/>
  <c r="M10" i="10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AA5" i="7"/>
  <c r="AB5" i="7"/>
  <c r="AC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AA6" i="7"/>
  <c r="AB6" i="7"/>
  <c r="AC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AA7" i="7"/>
  <c r="AB7" i="7"/>
  <c r="AC7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AA9" i="7"/>
  <c r="AB9" i="7"/>
  <c r="AC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AA10" i="7"/>
  <c r="AB10" i="7"/>
  <c r="AC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AA11" i="7"/>
  <c r="AB11" i="7"/>
  <c r="AC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AA12" i="7"/>
  <c r="AB12" i="7"/>
  <c r="AC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AA15" i="7"/>
  <c r="AB15" i="7"/>
  <c r="AC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AA16" i="7"/>
  <c r="AB16" i="7"/>
  <c r="AC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AA17" i="7"/>
  <c r="AB17" i="7"/>
  <c r="AC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AA22" i="7"/>
  <c r="AB22" i="7"/>
  <c r="AC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AA23" i="7"/>
  <c r="AB23" i="7"/>
  <c r="AC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Y25" i="7"/>
  <c r="Z25" i="7"/>
  <c r="AA25" i="7"/>
  <c r="AB25" i="7"/>
  <c r="AC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Y26" i="7"/>
  <c r="Z26" i="7"/>
  <c r="AA26" i="7"/>
  <c r="AB26" i="7"/>
  <c r="AC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Y27" i="7"/>
  <c r="Z27" i="7"/>
  <c r="AA27" i="7"/>
  <c r="AB27" i="7"/>
  <c r="AC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AA28" i="7"/>
  <c r="AB28" i="7"/>
  <c r="AC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AA29" i="7"/>
  <c r="AB29" i="7"/>
  <c r="AC29" i="7"/>
  <c r="C30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Y30" i="7"/>
  <c r="Z30" i="7"/>
  <c r="AA30" i="7"/>
  <c r="AB30" i="7"/>
  <c r="AC30" i="7"/>
  <c r="C31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B5" i="7"/>
  <c r="B6" i="7"/>
  <c r="B7" i="7"/>
  <c r="B9" i="7"/>
  <c r="B10" i="7"/>
  <c r="B11" i="7"/>
  <c r="B12" i="7"/>
  <c r="B13" i="7"/>
  <c r="B15" i="7"/>
  <c r="B16" i="7"/>
  <c r="B17" i="7"/>
  <c r="B18" i="7"/>
  <c r="B19" i="7"/>
  <c r="B21" i="7"/>
  <c r="B22" i="7"/>
  <c r="B23" i="7"/>
  <c r="B24" i="7"/>
  <c r="B25" i="7"/>
  <c r="B26" i="7"/>
  <c r="B27" i="7"/>
  <c r="B28" i="7"/>
  <c r="B29" i="7"/>
  <c r="B30" i="7"/>
  <c r="B31" i="7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B6" i="6"/>
  <c r="B7" i="6"/>
  <c r="B9" i="6"/>
  <c r="B10" i="6"/>
  <c r="B11" i="6"/>
  <c r="B12" i="6"/>
  <c r="B13" i="6"/>
  <c r="B15" i="6"/>
  <c r="B16" i="6"/>
  <c r="B17" i="6"/>
  <c r="B18" i="6"/>
  <c r="B19" i="6"/>
  <c r="B21" i="6"/>
  <c r="B22" i="6"/>
  <c r="B23" i="6"/>
  <c r="B24" i="6"/>
  <c r="B25" i="6"/>
  <c r="B26" i="6"/>
  <c r="B27" i="6"/>
  <c r="B28" i="6"/>
  <c r="B29" i="6"/>
  <c r="B30" i="6"/>
  <c r="B31" i="6"/>
  <c r="Q12" i="17" l="1"/>
  <c r="Z12" i="17" s="1"/>
  <c r="AB12" i="17"/>
  <c r="S13" i="17"/>
  <c r="AF10" i="17"/>
  <c r="W11" i="17"/>
  <c r="U13" i="17"/>
  <c r="AD13" i="17" s="1"/>
  <c r="Z4" i="3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AC20" i="3"/>
  <c r="AC20" i="8" s="1"/>
  <c r="AB20" i="3"/>
  <c r="AB20" i="8" s="1"/>
  <c r="AA20" i="3"/>
  <c r="AA20" i="8" s="1"/>
  <c r="Z20" i="3"/>
  <c r="Z20" i="8" s="1"/>
  <c r="Y20" i="3"/>
  <c r="Y20" i="8" s="1"/>
  <c r="X20" i="3"/>
  <c r="X20" i="8" s="1"/>
  <c r="W20" i="3"/>
  <c r="W20" i="8" s="1"/>
  <c r="V20" i="3"/>
  <c r="V20" i="8" s="1"/>
  <c r="U20" i="3"/>
  <c r="U20" i="8" s="1"/>
  <c r="T20" i="3"/>
  <c r="T20" i="8" s="1"/>
  <c r="S20" i="3"/>
  <c r="S20" i="8" s="1"/>
  <c r="R20" i="3"/>
  <c r="R20" i="8" s="1"/>
  <c r="Q20" i="3"/>
  <c r="Q20" i="8" s="1"/>
  <c r="P20" i="3"/>
  <c r="P20" i="8" s="1"/>
  <c r="O20" i="3"/>
  <c r="O20" i="8" s="1"/>
  <c r="N20" i="3"/>
  <c r="N20" i="8" s="1"/>
  <c r="M20" i="3"/>
  <c r="M20" i="8" s="1"/>
  <c r="L20" i="3"/>
  <c r="L20" i="8" s="1"/>
  <c r="K20" i="3"/>
  <c r="K20" i="8" s="1"/>
  <c r="J20" i="3"/>
  <c r="J20" i="8" s="1"/>
  <c r="I20" i="3"/>
  <c r="I20" i="8" s="1"/>
  <c r="H20" i="3"/>
  <c r="H20" i="8" s="1"/>
  <c r="G20" i="3"/>
  <c r="G20" i="8" s="1"/>
  <c r="F20" i="3"/>
  <c r="F20" i="8" s="1"/>
  <c r="E20" i="3"/>
  <c r="E20" i="8" s="1"/>
  <c r="D20" i="3"/>
  <c r="D20" i="8" s="1"/>
  <c r="C20" i="3"/>
  <c r="C20" i="8" s="1"/>
  <c r="B20" i="3"/>
  <c r="B20" i="8" s="1"/>
  <c r="AC14" i="3"/>
  <c r="AC14" i="8" s="1"/>
  <c r="AB14" i="3"/>
  <c r="AB14" i="8" s="1"/>
  <c r="AA14" i="3"/>
  <c r="AA14" i="8" s="1"/>
  <c r="Z14" i="3"/>
  <c r="Z14" i="8" s="1"/>
  <c r="Y14" i="3"/>
  <c r="Y14" i="8" s="1"/>
  <c r="X14" i="3"/>
  <c r="X14" i="8" s="1"/>
  <c r="W14" i="3"/>
  <c r="W14" i="8" s="1"/>
  <c r="V14" i="3"/>
  <c r="V14" i="8" s="1"/>
  <c r="U14" i="3"/>
  <c r="U14" i="8" s="1"/>
  <c r="T14" i="3"/>
  <c r="T14" i="8" s="1"/>
  <c r="S14" i="3"/>
  <c r="S14" i="8" s="1"/>
  <c r="R14" i="3"/>
  <c r="R14" i="8" s="1"/>
  <c r="Q14" i="3"/>
  <c r="Q14" i="8" s="1"/>
  <c r="P14" i="3"/>
  <c r="P14" i="8" s="1"/>
  <c r="O14" i="3"/>
  <c r="O14" i="8" s="1"/>
  <c r="N14" i="3"/>
  <c r="N14" i="8" s="1"/>
  <c r="M14" i="3"/>
  <c r="M14" i="8" s="1"/>
  <c r="L14" i="3"/>
  <c r="L14" i="8" s="1"/>
  <c r="K14" i="3"/>
  <c r="K14" i="8" s="1"/>
  <c r="J14" i="3"/>
  <c r="J14" i="8" s="1"/>
  <c r="I14" i="3"/>
  <c r="I14" i="8" s="1"/>
  <c r="H14" i="3"/>
  <c r="H14" i="8" s="1"/>
  <c r="G14" i="3"/>
  <c r="G14" i="8" s="1"/>
  <c r="F14" i="3"/>
  <c r="F14" i="8" s="1"/>
  <c r="E14" i="3"/>
  <c r="E14" i="8" s="1"/>
  <c r="D14" i="3"/>
  <c r="D14" i="8" s="1"/>
  <c r="C14" i="3"/>
  <c r="C14" i="8" s="1"/>
  <c r="B14" i="3"/>
  <c r="B14" i="8" s="1"/>
  <c r="AC8" i="3"/>
  <c r="AC8" i="8" s="1"/>
  <c r="AB8" i="3"/>
  <c r="AB8" i="8" s="1"/>
  <c r="AA8" i="3"/>
  <c r="AA8" i="8" s="1"/>
  <c r="Z8" i="3"/>
  <c r="Z8" i="8" s="1"/>
  <c r="Y8" i="3"/>
  <c r="Y8" i="8" s="1"/>
  <c r="X8" i="3"/>
  <c r="X8" i="8" s="1"/>
  <c r="W8" i="3"/>
  <c r="W8" i="8" s="1"/>
  <c r="V8" i="3"/>
  <c r="V8" i="8" s="1"/>
  <c r="U8" i="3"/>
  <c r="U8" i="8" s="1"/>
  <c r="T8" i="3"/>
  <c r="T8" i="8" s="1"/>
  <c r="S8" i="3"/>
  <c r="S8" i="8" s="1"/>
  <c r="R8" i="3"/>
  <c r="R8" i="8" s="1"/>
  <c r="Q8" i="3"/>
  <c r="Q8" i="8" s="1"/>
  <c r="P8" i="3"/>
  <c r="P8" i="8" s="1"/>
  <c r="O8" i="3"/>
  <c r="O8" i="8" s="1"/>
  <c r="N8" i="3"/>
  <c r="N8" i="8" s="1"/>
  <c r="M8" i="3"/>
  <c r="M8" i="8" s="1"/>
  <c r="L8" i="3"/>
  <c r="L8" i="8" s="1"/>
  <c r="K8" i="3"/>
  <c r="K8" i="8" s="1"/>
  <c r="J8" i="3"/>
  <c r="J8" i="8" s="1"/>
  <c r="I8" i="3"/>
  <c r="I8" i="8" s="1"/>
  <c r="H8" i="3"/>
  <c r="H8" i="8" s="1"/>
  <c r="G8" i="3"/>
  <c r="G8" i="8" s="1"/>
  <c r="F8" i="3"/>
  <c r="F8" i="8" s="1"/>
  <c r="E8" i="3"/>
  <c r="E8" i="8" s="1"/>
  <c r="D8" i="3"/>
  <c r="D8" i="8" s="1"/>
  <c r="C8" i="3"/>
  <c r="C8" i="8" s="1"/>
  <c r="B8" i="3"/>
  <c r="B8" i="8" s="1"/>
  <c r="AC4" i="3"/>
  <c r="AC4" i="8" s="1"/>
  <c r="AB4" i="3"/>
  <c r="AB4" i="8" s="1"/>
  <c r="AA4" i="3"/>
  <c r="AA4" i="8" s="1"/>
  <c r="Y4" i="3"/>
  <c r="Y4" i="8" s="1"/>
  <c r="X4" i="3"/>
  <c r="X4" i="8" s="1"/>
  <c r="W4" i="3"/>
  <c r="W4" i="8" s="1"/>
  <c r="V4" i="3"/>
  <c r="V4" i="8" s="1"/>
  <c r="U4" i="3"/>
  <c r="U4" i="8" s="1"/>
  <c r="T4" i="3"/>
  <c r="T4" i="8" s="1"/>
  <c r="S4" i="3"/>
  <c r="S4" i="8" s="1"/>
  <c r="R4" i="3"/>
  <c r="R4" i="8" s="1"/>
  <c r="Q4" i="3"/>
  <c r="Q4" i="8" s="1"/>
  <c r="P4" i="3"/>
  <c r="P4" i="8" s="1"/>
  <c r="O4" i="3"/>
  <c r="O4" i="8" s="1"/>
  <c r="N4" i="3"/>
  <c r="N4" i="8" s="1"/>
  <c r="M4" i="3"/>
  <c r="M4" i="8" s="1"/>
  <c r="L4" i="3"/>
  <c r="L4" i="8" s="1"/>
  <c r="K4" i="3"/>
  <c r="K4" i="8" s="1"/>
  <c r="J4" i="3"/>
  <c r="J4" i="8" s="1"/>
  <c r="I4" i="3"/>
  <c r="I4" i="8" s="1"/>
  <c r="H4" i="3"/>
  <c r="H4" i="8" s="1"/>
  <c r="G4" i="3"/>
  <c r="G4" i="8" s="1"/>
  <c r="F4" i="3"/>
  <c r="F4" i="8" s="1"/>
  <c r="E4" i="3"/>
  <c r="E4" i="8" s="1"/>
  <c r="D4" i="3"/>
  <c r="D4" i="8" s="1"/>
  <c r="C4" i="3"/>
  <c r="C4" i="8" s="1"/>
  <c r="B4" i="3"/>
  <c r="B4" i="8" s="1"/>
  <c r="Q13" i="17" l="1"/>
  <c r="Z13" i="17" s="1"/>
  <c r="AF11" i="17"/>
  <c r="W12" i="17"/>
  <c r="AB13" i="17"/>
  <c r="S14" i="17"/>
  <c r="U14" i="17"/>
  <c r="AD14" i="17" s="1"/>
  <c r="Z4" i="8"/>
  <c r="G20" i="6"/>
  <c r="G20" i="7"/>
  <c r="O20" i="6"/>
  <c r="O20" i="7"/>
  <c r="AA20" i="6"/>
  <c r="AA20" i="7"/>
  <c r="D20" i="6"/>
  <c r="D20" i="7"/>
  <c r="H20" i="6"/>
  <c r="H20" i="7"/>
  <c r="L20" i="6"/>
  <c r="L20" i="7"/>
  <c r="P20" i="6"/>
  <c r="P20" i="7"/>
  <c r="T20" i="6"/>
  <c r="T20" i="7"/>
  <c r="X20" i="6"/>
  <c r="X20" i="7"/>
  <c r="AB20" i="6"/>
  <c r="AB20" i="7"/>
  <c r="C20" i="6"/>
  <c r="C20" i="7"/>
  <c r="S20" i="6"/>
  <c r="S20" i="7"/>
  <c r="E20" i="7"/>
  <c r="E20" i="6"/>
  <c r="I20" i="7"/>
  <c r="I20" i="6"/>
  <c r="M20" i="7"/>
  <c r="M20" i="6"/>
  <c r="Q20" i="7"/>
  <c r="Q20" i="6"/>
  <c r="U20" i="7"/>
  <c r="U20" i="6"/>
  <c r="Y20" i="7"/>
  <c r="Y20" i="6"/>
  <c r="AC20" i="7"/>
  <c r="AC20" i="6"/>
  <c r="K20" i="6"/>
  <c r="K20" i="7"/>
  <c r="W20" i="6"/>
  <c r="W20" i="7"/>
  <c r="F20" i="7"/>
  <c r="F20" i="6"/>
  <c r="J20" i="7"/>
  <c r="J20" i="6"/>
  <c r="N20" i="7"/>
  <c r="N20" i="6"/>
  <c r="R20" i="7"/>
  <c r="R20" i="6"/>
  <c r="V20" i="7"/>
  <c r="V20" i="6"/>
  <c r="Z20" i="7"/>
  <c r="Z20" i="6"/>
  <c r="B20" i="7"/>
  <c r="B20" i="6"/>
  <c r="C14" i="7"/>
  <c r="C14" i="6"/>
  <c r="G14" i="7"/>
  <c r="G14" i="6"/>
  <c r="K14" i="7"/>
  <c r="K14" i="6"/>
  <c r="O14" i="7"/>
  <c r="O14" i="6"/>
  <c r="S14" i="7"/>
  <c r="S14" i="6"/>
  <c r="W14" i="7"/>
  <c r="W14" i="6"/>
  <c r="AA14" i="7"/>
  <c r="AA14" i="6"/>
  <c r="D14" i="7"/>
  <c r="D14" i="6"/>
  <c r="H14" i="7"/>
  <c r="H14" i="6"/>
  <c r="L14" i="7"/>
  <c r="L14" i="6"/>
  <c r="P14" i="7"/>
  <c r="P14" i="6"/>
  <c r="T14" i="7"/>
  <c r="T14" i="6"/>
  <c r="X14" i="7"/>
  <c r="X14" i="6"/>
  <c r="AB14" i="7"/>
  <c r="AB14" i="6"/>
  <c r="E14" i="7"/>
  <c r="E14" i="6"/>
  <c r="I14" i="7"/>
  <c r="I14" i="6"/>
  <c r="M14" i="7"/>
  <c r="M14" i="6"/>
  <c r="Q14" i="7"/>
  <c r="Q14" i="6"/>
  <c r="U14" i="7"/>
  <c r="U14" i="6"/>
  <c r="Y14" i="7"/>
  <c r="Y14" i="6"/>
  <c r="AC14" i="7"/>
  <c r="AC14" i="6"/>
  <c r="F14" i="6"/>
  <c r="F14" i="7"/>
  <c r="J14" i="6"/>
  <c r="J14" i="7"/>
  <c r="N14" i="6"/>
  <c r="N14" i="7"/>
  <c r="R14" i="6"/>
  <c r="R14" i="7"/>
  <c r="V14" i="6"/>
  <c r="V14" i="7"/>
  <c r="Z14" i="6"/>
  <c r="Z14" i="7"/>
  <c r="B14" i="7"/>
  <c r="B14" i="6"/>
  <c r="C8" i="7"/>
  <c r="C8" i="6"/>
  <c r="G8" i="7"/>
  <c r="G8" i="6"/>
  <c r="K8" i="7"/>
  <c r="K8" i="6"/>
  <c r="O8" i="7"/>
  <c r="O8" i="6"/>
  <c r="S8" i="7"/>
  <c r="S8" i="6"/>
  <c r="W8" i="7"/>
  <c r="W8" i="6"/>
  <c r="AA8" i="7"/>
  <c r="AA8" i="6"/>
  <c r="D8" i="6"/>
  <c r="D8" i="7"/>
  <c r="H8" i="6"/>
  <c r="H8" i="7"/>
  <c r="L8" i="6"/>
  <c r="L8" i="7"/>
  <c r="P8" i="6"/>
  <c r="P8" i="7"/>
  <c r="T8" i="6"/>
  <c r="T8" i="7"/>
  <c r="X8" i="6"/>
  <c r="X8" i="7"/>
  <c r="AB8" i="6"/>
  <c r="AB8" i="7"/>
  <c r="E8" i="7"/>
  <c r="E8" i="6"/>
  <c r="I8" i="7"/>
  <c r="I8" i="6"/>
  <c r="M8" i="7"/>
  <c r="M8" i="6"/>
  <c r="Q8" i="7"/>
  <c r="Q8" i="6"/>
  <c r="U8" i="7"/>
  <c r="U8" i="6"/>
  <c r="Y8" i="7"/>
  <c r="Y8" i="6"/>
  <c r="AC8" i="7"/>
  <c r="AC8" i="6"/>
  <c r="F8" i="6"/>
  <c r="F8" i="7"/>
  <c r="J8" i="6"/>
  <c r="J8" i="7"/>
  <c r="N8" i="6"/>
  <c r="N8" i="7"/>
  <c r="R8" i="6"/>
  <c r="R8" i="7"/>
  <c r="V8" i="6"/>
  <c r="V8" i="7"/>
  <c r="Z8" i="6"/>
  <c r="Z8" i="7"/>
  <c r="B8" i="7"/>
  <c r="B8" i="6"/>
  <c r="F4" i="7"/>
  <c r="F4" i="6"/>
  <c r="N3" i="3"/>
  <c r="N3" i="8" s="1"/>
  <c r="N4" i="7"/>
  <c r="N4" i="6"/>
  <c r="V4" i="7"/>
  <c r="V4" i="6"/>
  <c r="G3" i="3"/>
  <c r="G4" i="7"/>
  <c r="G4" i="6"/>
  <c r="O3" i="3"/>
  <c r="O3" i="8" s="1"/>
  <c r="O4" i="7"/>
  <c r="O4" i="6"/>
  <c r="W3" i="3"/>
  <c r="W4" i="6"/>
  <c r="W4" i="7"/>
  <c r="H3" i="3"/>
  <c r="H3" i="8" s="1"/>
  <c r="H4" i="7"/>
  <c r="H4" i="6"/>
  <c r="P3" i="3"/>
  <c r="P4" i="7"/>
  <c r="P4" i="6"/>
  <c r="T3" i="3"/>
  <c r="T3" i="8" s="1"/>
  <c r="T4" i="7"/>
  <c r="T4" i="6"/>
  <c r="X3" i="3"/>
  <c r="X4" i="7"/>
  <c r="X4" i="6"/>
  <c r="AC4" i="6"/>
  <c r="AC4" i="7"/>
  <c r="J4" i="7"/>
  <c r="J4" i="6"/>
  <c r="R4" i="7"/>
  <c r="R4" i="6"/>
  <c r="AA3" i="3"/>
  <c r="AA3" i="8" s="1"/>
  <c r="AA4" i="7"/>
  <c r="AA4" i="6"/>
  <c r="C3" i="3"/>
  <c r="C4" i="6"/>
  <c r="C4" i="7"/>
  <c r="K3" i="3"/>
  <c r="K3" i="8" s="1"/>
  <c r="K4" i="6"/>
  <c r="K4" i="7"/>
  <c r="S3" i="3"/>
  <c r="S4" i="7"/>
  <c r="S4" i="6"/>
  <c r="AB3" i="3"/>
  <c r="AB3" i="8" s="1"/>
  <c r="AB4" i="7"/>
  <c r="AB4" i="6"/>
  <c r="D3" i="3"/>
  <c r="D4" i="7"/>
  <c r="D4" i="6"/>
  <c r="L3" i="3"/>
  <c r="L3" i="8" s="1"/>
  <c r="L4" i="7"/>
  <c r="L4" i="6"/>
  <c r="E4" i="6"/>
  <c r="E4" i="7"/>
  <c r="I4" i="6"/>
  <c r="I4" i="7"/>
  <c r="M4" i="7"/>
  <c r="M4" i="6"/>
  <c r="Q4" i="6"/>
  <c r="Q4" i="7"/>
  <c r="U4" i="6"/>
  <c r="U4" i="7"/>
  <c r="Y4" i="7"/>
  <c r="Y4" i="6"/>
  <c r="Z3" i="3"/>
  <c r="Z4" i="7"/>
  <c r="Z4" i="6"/>
  <c r="B4" i="7"/>
  <c r="B4" i="6"/>
  <c r="B3" i="3"/>
  <c r="B3" i="8" s="1"/>
  <c r="F3" i="3"/>
  <c r="J3" i="3"/>
  <c r="J3" i="8" s="1"/>
  <c r="R3" i="3"/>
  <c r="V3" i="3"/>
  <c r="V3" i="8" s="1"/>
  <c r="E3" i="3"/>
  <c r="E3" i="8" s="1"/>
  <c r="I3" i="3"/>
  <c r="I3" i="8" s="1"/>
  <c r="M3" i="3"/>
  <c r="Q3" i="3"/>
  <c r="Q3" i="8" s="1"/>
  <c r="U3" i="3"/>
  <c r="U3" i="8" s="1"/>
  <c r="Y3" i="3"/>
  <c r="Y3" i="8" s="1"/>
  <c r="AC3" i="3"/>
  <c r="AC3" i="8" s="1"/>
  <c r="Q14" i="17" l="1"/>
  <c r="Z14" i="17" s="1"/>
  <c r="AB14" i="17"/>
  <c r="S15" i="17"/>
  <c r="AF12" i="17"/>
  <c r="W13" i="17"/>
  <c r="U15" i="17"/>
  <c r="AD15" i="17" s="1"/>
  <c r="F3" i="8"/>
  <c r="D3" i="8"/>
  <c r="C3" i="8"/>
  <c r="X3" i="8"/>
  <c r="W3" i="8"/>
  <c r="M3" i="8"/>
  <c r="R3" i="8"/>
  <c r="Z3" i="8"/>
  <c r="S3" i="8"/>
  <c r="P3" i="8"/>
  <c r="G3" i="8"/>
  <c r="V32" i="3"/>
  <c r="V3" i="7"/>
  <c r="V3" i="6"/>
  <c r="M32" i="3"/>
  <c r="M3" i="7"/>
  <c r="M3" i="6"/>
  <c r="R32" i="3"/>
  <c r="R3" i="6"/>
  <c r="R3" i="7"/>
  <c r="L32" i="3"/>
  <c r="L3" i="7"/>
  <c r="L3" i="6"/>
  <c r="AB3" i="6"/>
  <c r="AB3" i="7"/>
  <c r="AB32" i="3"/>
  <c r="K3" i="7"/>
  <c r="K3" i="6"/>
  <c r="K32" i="3"/>
  <c r="AA3" i="7"/>
  <c r="AA3" i="6"/>
  <c r="AA32" i="3"/>
  <c r="Y32" i="3"/>
  <c r="Y3" i="7"/>
  <c r="Y3" i="6"/>
  <c r="J32" i="3"/>
  <c r="J3" i="7"/>
  <c r="J3" i="6"/>
  <c r="X32" i="3"/>
  <c r="X3" i="7"/>
  <c r="X3" i="6"/>
  <c r="P32" i="3"/>
  <c r="P3" i="6"/>
  <c r="P3" i="7"/>
  <c r="W3" i="7"/>
  <c r="W3" i="6"/>
  <c r="W32" i="3"/>
  <c r="G3" i="6"/>
  <c r="G3" i="7"/>
  <c r="G32" i="3"/>
  <c r="Q32" i="3"/>
  <c r="Q3" i="7"/>
  <c r="Q3" i="6"/>
  <c r="AC32" i="3"/>
  <c r="AC3" i="7"/>
  <c r="AC3" i="6"/>
  <c r="D32" i="3"/>
  <c r="D3" i="6"/>
  <c r="D3" i="7"/>
  <c r="S3" i="7"/>
  <c r="S3" i="6"/>
  <c r="S32" i="3"/>
  <c r="C3" i="7"/>
  <c r="C3" i="6"/>
  <c r="C32" i="3"/>
  <c r="N32" i="3"/>
  <c r="N3" i="7"/>
  <c r="N3" i="6"/>
  <c r="I32" i="3"/>
  <c r="I3" i="7"/>
  <c r="I3" i="6"/>
  <c r="T32" i="3"/>
  <c r="T3" i="6"/>
  <c r="T3" i="7"/>
  <c r="H32" i="3"/>
  <c r="H3" i="6"/>
  <c r="H3" i="7"/>
  <c r="O3" i="7"/>
  <c r="O3" i="6"/>
  <c r="O32" i="3"/>
  <c r="U32" i="3"/>
  <c r="U3" i="7"/>
  <c r="U3" i="6"/>
  <c r="E32" i="3"/>
  <c r="E3" i="7"/>
  <c r="E3" i="6"/>
  <c r="F32" i="3"/>
  <c r="F3" i="6"/>
  <c r="F3" i="7"/>
  <c r="Z32" i="3"/>
  <c r="Z3" i="7"/>
  <c r="Z3" i="6"/>
  <c r="B32" i="3"/>
  <c r="B3" i="7"/>
  <c r="B3" i="6"/>
  <c r="Q15" i="17" l="1"/>
  <c r="Z15" i="17" s="1"/>
  <c r="AF13" i="17"/>
  <c r="W14" i="17"/>
  <c r="AB15" i="17"/>
  <c r="S16" i="17"/>
  <c r="U16" i="17"/>
  <c r="AD16" i="17" s="1"/>
  <c r="Y30" i="17"/>
  <c r="Q16" i="17" l="1"/>
  <c r="Z16" i="17" s="1"/>
  <c r="AB16" i="17"/>
  <c r="S17" i="17"/>
  <c r="AF14" i="17"/>
  <c r="W15" i="17"/>
  <c r="U17" i="17"/>
  <c r="AD17" i="17" s="1"/>
  <c r="Q17" i="17"/>
  <c r="Z17" i="17" s="1"/>
  <c r="AF15" i="17" l="1"/>
  <c r="W16" i="17"/>
  <c r="AB17" i="17"/>
  <c r="S18" i="17"/>
  <c r="U18" i="17"/>
  <c r="AD18" i="17" s="1"/>
  <c r="Q18" i="17"/>
  <c r="Z18" i="17" s="1"/>
  <c r="AB18" i="17" l="1"/>
  <c r="S19" i="17"/>
  <c r="AF16" i="17"/>
  <c r="W17" i="17"/>
  <c r="U19" i="17"/>
  <c r="AD19" i="17" s="1"/>
  <c r="Q19" i="17"/>
  <c r="Z19" i="17" s="1"/>
  <c r="AF17" i="17" l="1"/>
  <c r="W18" i="17"/>
  <c r="AB19" i="17"/>
  <c r="S20" i="17"/>
  <c r="U20" i="17"/>
  <c r="AD20" i="17" s="1"/>
  <c r="Q20" i="17"/>
  <c r="Z20" i="17" s="1"/>
  <c r="AB20" i="17" l="1"/>
  <c r="S21" i="17"/>
  <c r="AF18" i="17"/>
  <c r="W19" i="17"/>
  <c r="U21" i="17"/>
  <c r="AD21" i="17" s="1"/>
  <c r="Q21" i="17"/>
  <c r="Z21" i="17" s="1"/>
  <c r="AF19" i="17" l="1"/>
  <c r="W20" i="17"/>
  <c r="AB21" i="17"/>
  <c r="S22" i="17"/>
  <c r="U22" i="17"/>
  <c r="AD22" i="17" s="1"/>
  <c r="Q22" i="17"/>
  <c r="Z22" i="17" s="1"/>
  <c r="AB22" i="17" l="1"/>
  <c r="S23" i="17"/>
  <c r="AF20" i="17"/>
  <c r="W21" i="17"/>
  <c r="U23" i="17"/>
  <c r="AD23" i="17" s="1"/>
  <c r="Q23" i="17"/>
  <c r="Z23" i="17" s="1"/>
  <c r="AF21" i="17" l="1"/>
  <c r="W22" i="17"/>
  <c r="AB23" i="17"/>
  <c r="S24" i="17"/>
  <c r="U24" i="17"/>
  <c r="AD24" i="17" s="1"/>
  <c r="Q24" i="17"/>
  <c r="Z24" i="17" s="1"/>
  <c r="AB24" i="17" l="1"/>
  <c r="S25" i="17"/>
  <c r="AF22" i="17"/>
  <c r="W23" i="17"/>
  <c r="U25" i="17"/>
  <c r="AD25" i="17" s="1"/>
  <c r="Q25" i="17"/>
  <c r="Z25" i="17" s="1"/>
  <c r="AF23" i="17" l="1"/>
  <c r="W24" i="17"/>
  <c r="AB25" i="17"/>
  <c r="S26" i="17"/>
  <c r="U26" i="17"/>
  <c r="AD26" i="17" s="1"/>
  <c r="Q26" i="17"/>
  <c r="Z26" i="17" s="1"/>
  <c r="AB26" i="17" l="1"/>
  <c r="S27" i="17"/>
  <c r="AF24" i="17"/>
  <c r="W25" i="17"/>
  <c r="U27" i="17"/>
  <c r="AD27" i="17" s="1"/>
  <c r="Q27" i="17"/>
  <c r="Z27" i="17" s="1"/>
  <c r="AF25" i="17" l="1"/>
  <c r="W26" i="17"/>
  <c r="AB27" i="17"/>
  <c r="S28" i="17"/>
  <c r="U28" i="17"/>
  <c r="AD28" i="17" s="1"/>
  <c r="Q28" i="17"/>
  <c r="Z28" i="17" s="1"/>
  <c r="AB28" i="17" l="1"/>
  <c r="S29" i="17"/>
  <c r="AF26" i="17"/>
  <c r="W27" i="17"/>
  <c r="U29" i="17"/>
  <c r="Q29" i="17"/>
  <c r="Z29" i="17" s="1"/>
  <c r="U30" i="17" l="1"/>
  <c r="AD29" i="17"/>
  <c r="AB29" i="17"/>
  <c r="S30" i="17"/>
  <c r="AF27" i="17"/>
  <c r="W28" i="17"/>
  <c r="Q30" i="17"/>
  <c r="AK1" i="17" l="1"/>
  <c r="AK2" i="17"/>
  <c r="AF28" i="17"/>
  <c r="W29" i="17"/>
  <c r="AF29" i="17" l="1"/>
  <c r="W30" i="17"/>
</calcChain>
</file>

<file path=xl/sharedStrings.xml><?xml version="1.0" encoding="utf-8"?>
<sst xmlns="http://schemas.openxmlformats.org/spreadsheetml/2006/main" count="767" uniqueCount="264">
  <si>
    <t>Coluna</t>
  </si>
  <si>
    <t>UF</t>
  </si>
  <si>
    <t>CNAE 95 Div</t>
  </si>
  <si>
    <t>11 - Rondônia</t>
  </si>
  <si>
    <t>12 - Acre</t>
  </si>
  <si>
    <t>13 - Amazonas</t>
  </si>
  <si>
    <t>14 - Roraima</t>
  </si>
  <si>
    <t>15 - Pará</t>
  </si>
  <si>
    <t>16 - Amapá</t>
  </si>
  <si>
    <t>17 - Tocantins</t>
  </si>
  <si>
    <t>21 - Maranhão</t>
  </si>
  <si>
    <t>22 - Piauí</t>
  </si>
  <si>
    <t>23 - Ceará</t>
  </si>
  <si>
    <t>24 - Rio Grande do Norte</t>
  </si>
  <si>
    <t>25 - Paraíba</t>
  </si>
  <si>
    <t>26 - Pernambuco</t>
  </si>
  <si>
    <t>27 - Alagoas</t>
  </si>
  <si>
    <t>28 - Sergipe</t>
  </si>
  <si>
    <t>29 - Bahia</t>
  </si>
  <si>
    <t>31 - Minas Gerais</t>
  </si>
  <si>
    <t>32 - Espírito Santo</t>
  </si>
  <si>
    <t>33 - Rio de Janeiro</t>
  </si>
  <si>
    <t>35 - São Paulo</t>
  </si>
  <si>
    <t>41 - Paraná</t>
  </si>
  <si>
    <t>42 - Santa Catarina</t>
  </si>
  <si>
    <t>43 - Rio Grande do Sul</t>
  </si>
  <si>
    <t>50 - Mato Grosso do Sul</t>
  </si>
  <si>
    <t>51 - Mato Grosso</t>
  </si>
  <si>
    <t>52 - Goiás</t>
  </si>
  <si>
    <t>53 - Distrito Federal</t>
  </si>
  <si>
    <t>Total</t>
  </si>
  <si>
    <t>01:AGRICULTURA, PECUÁRIA E SERVIÇOS RELACIONADOS</t>
  </si>
  <si>
    <t>02:SILVICULTURA, EXPLORAÇÃO FLORESTAL E SERVIÇOS RELACIONADOS</t>
  </si>
  <si>
    <t>05:PESCA, AQÜICULTURA E SERVIÇOS RELACIONADOS</t>
  </si>
  <si>
    <t>10:EXTRAÇÃO DE CARVÃO MINERAL</t>
  </si>
  <si>
    <t>11:EXTRAÇÃO DE PETRÓLEO E SERVIÇOS RELACIONADOS</t>
  </si>
  <si>
    <t>13:EXTRAÇÃO DE MINERAIS METÁLICOS</t>
  </si>
  <si>
    <t>14:EXTRAÇÃO DE MINERAIS NÃOMETÁLICOS</t>
  </si>
  <si>
    <t>15:FABRICAÇÃO DE PRODUTOS ALIMENTÍCIOS E BEBIDAS</t>
  </si>
  <si>
    <t>16:FABRICAÇÃO DE PRODUTOS DO FUMO</t>
  </si>
  <si>
    <t>17:FABRICAÇÃO DE PRODUTOS TÊXTEIS</t>
  </si>
  <si>
    <t>18:CONFECÇÃO DE ARTIGOS DO VESTUÁRIO E ACESSÓRIOS</t>
  </si>
  <si>
    <t>19:PREPARAÇÃO DE COUROS E FABRICAÇÃO DE ARTEFATOS DE COURO, ARTIGOS DE VIAGEM E CALÇADOS</t>
  </si>
  <si>
    <t>20:FABRICAÇÃO DE PRODUTOS DE MADEIRA</t>
  </si>
  <si>
    <t>21:FABRICAÇÃO DE CELULOSE, PAPEL E PRODUTOS DE PAPEL</t>
  </si>
  <si>
    <t>22:EDIÇÃO, IMPRESSÃO E REPRODUÇÃO DE GRAVAÇÕES</t>
  </si>
  <si>
    <t>23:FABRICAÇÃO DE COQUE, REFINO DE PETRÓLEO, ELABORAÇÃO DE COMBUSTÍVEIS NUCLEARES E PRODUÇÃO DE ÁLCOOL</t>
  </si>
  <si>
    <t>24:FABRICAÇÃO DE PRODUTOS QUÍMICOS</t>
  </si>
  <si>
    <t>25:FABRICAÇÃO DE ARTIGOS DE BORRACHA E PLÁSTICO</t>
  </si>
  <si>
    <t>26:FABRICAÇÃO DE PRODUTOS DE MINERAIS NÃOMETÁLICOS</t>
  </si>
  <si>
    <t>27:METALURGIA BÁSICA</t>
  </si>
  <si>
    <t>28:FABRICAÇÃO DE PRODUTOS DE METAL  EXCETO MÁQUINAS E EQUIPAMENTOS</t>
  </si>
  <si>
    <t>29:FABRICAÇÃO DE MÁQUINAS E EQUIPAMENTOS</t>
  </si>
  <si>
    <t>30:FABRICAÇÃO DE MÁQUINAS PARA ESCRITÓRIO E EQUIPAMENTOS DE INFORMÁTICA</t>
  </si>
  <si>
    <t>31:FABRICAÇÃO DE MÁQUINAS, APARELHOS E MATERIAIS ELÉTRICOS</t>
  </si>
  <si>
    <t>32:FABRICAÇÃO DE MATERIAL ELETRÔNICO E DE APARELHOS E EQUIPAMENTOS DE COMUNICAÇÕES</t>
  </si>
  <si>
    <t>33:FABRICAÇÃO DE EQUIPAMENTOS DE INSTRUMENTAÇÃO MÉDICOHOSPITALARES, INSTRUMENTOS DE PRECISÃO E ÓPTICOS, EQUIPAMENTOS PARA AUTOMAÇÃO INDUSTRIAL, CRONÔMETR</t>
  </si>
  <si>
    <t>34:FABRICAÇÃO E MONTAGEM DE VEÍCULOS AUTOMOTORES, REBOQUES E CARROCERIAS</t>
  </si>
  <si>
    <t>35:FABRICAÇÃO DE OUTROS EQUIPAMENTOS DE TRANSPORTE</t>
  </si>
  <si>
    <t>36:FABRICAÇÃO DE MÓVEIS E INDÚSTRIAS DIVERSAS</t>
  </si>
  <si>
    <t>37:RECICLAGEM</t>
  </si>
  <si>
    <t>40:ELETRICIDADE, GÁS E ÁGUA QUENTE</t>
  </si>
  <si>
    <t>41:CAPTAÇÃO, TRATAMENTO E DISTRIBUIÇÃO DE ÁGUA</t>
  </si>
  <si>
    <t>45:CONSTRUÇÃO</t>
  </si>
  <si>
    <t>50:COMÉRCIO E REPARAÇÃO DE VEÍCULOS AUTOMOTORES E MOTOCICLETAS</t>
  </si>
  <si>
    <t>51:COMÉRCIO POR ATACADO E REPRESENTANTES COMERCIAIS E AGENTES  DO COMÉRCIO</t>
  </si>
  <si>
    <t>52:COMÉRCIO VAREJISTA E REPARAÇÃO DE OBJETOS PESSOAIS E DOMÉSTICOS</t>
  </si>
  <si>
    <t>55:ALOJAMENTO E ALIMENTAÇÃO</t>
  </si>
  <si>
    <t>60:TRANSPORTE TERRESTRE</t>
  </si>
  <si>
    <t>61:TRANSPORTE AQUAVIÁRIO</t>
  </si>
  <si>
    <t>62:TRANSPORTE AÉREO</t>
  </si>
  <si>
    <t>63:ATIVIDADES ANEXAS E AUXILIARES DOS TRANSPORTES E AGÊNCIAS DE VIAGEM</t>
  </si>
  <si>
    <t>64:CORREIO E TELECOMUNICAÇÕES</t>
  </si>
  <si>
    <t>65:INTERMEDIAÇÃO FINANCEIRA</t>
  </si>
  <si>
    <t>66:SEGUROS E PREVIDÊNCIA COMPLEMENTAR</t>
  </si>
  <si>
    <t>67:ATIVIDADES AUXILIARES DA INTERMEDIAÇÃO FINANCEIRA, SEGUROS E PREVIDÊNCIA COMPLEMENTAR</t>
  </si>
  <si>
    <t>70:ATIVIDADES IMOBILIÁRIAS</t>
  </si>
  <si>
    <t>71:ALUGUEL DE VEÍCULOS, MÁQUINAS E EQUIPAMENTOS SEM CONDUTORES OU OPERADORES E DE OBJETOS PESSOAIS E DOMÉSTICOS</t>
  </si>
  <si>
    <t>72:ATIVIDADES DE INFORMÁTICA E SERVIÇOS RELACIONADOS</t>
  </si>
  <si>
    <t>73:PESQUISA E DESENVOLVIMENTO</t>
  </si>
  <si>
    <t>74:SERVIÇOS PRESTADOS PRINCIPALMENTE ÀS EMPRESAS</t>
  </si>
  <si>
    <t>75:ADMINISTRAÇÃO PÚBLICA, DEFESA E SEGURIDADE SOCIAL</t>
  </si>
  <si>
    <t>80:EDUCAÇÃO</t>
  </si>
  <si>
    <t>85:SAÚDE E SERVIÇOS SOCIAIS</t>
  </si>
  <si>
    <t>90:LIMPEZA URBANA E ESGOTO E ATIVIDADES RELACIONADAS</t>
  </si>
  <si>
    <t>91:ATIVIDADES ASSOCIATIVAS</t>
  </si>
  <si>
    <t>92:ATIVIDADES RECREATIVAS, CULTURAIS E DESPORTIVAS</t>
  </si>
  <si>
    <t>93:SERVICOS SOCIAIS</t>
  </si>
  <si>
    <t>95:SERVIÇOS DOMÉSTICOS</t>
  </si>
  <si>
    <t>99:ORGANISMOS INTERNACIONAIS E OUTRAS INSTITUIÇÕES EXTRATERRITORIAIS</t>
  </si>
  <si>
    <t>Seleções vigentes</t>
  </si>
  <si>
    <t>Variável</t>
  </si>
  <si>
    <t>Critério</t>
  </si>
  <si>
    <t>Valor</t>
  </si>
  <si>
    <t>Ano</t>
  </si>
  <si>
    <t>igual a</t>
  </si>
  <si>
    <t>Vínculo Ativo 31/12</t>
  </si>
  <si>
    <t>Sim</t>
  </si>
  <si>
    <t>Diferença</t>
  </si>
  <si>
    <t>Código</t>
  </si>
  <si>
    <t>D</t>
  </si>
  <si>
    <t>D1</t>
  </si>
  <si>
    <t>D2</t>
  </si>
  <si>
    <t>D3</t>
  </si>
  <si>
    <t>D4</t>
  </si>
  <si>
    <t>Fabricação de máquinas para escritório e equipamentos de informática</t>
  </si>
  <si>
    <t>Fabricação de material eletrônico e de aparelhos e equipamentos de comunicações</t>
  </si>
  <si>
    <t>Fabricação de produtos químicos</t>
  </si>
  <si>
    <t>Fabricação de máquinas e equipamentos</t>
  </si>
  <si>
    <t>Fabricação de máquinas, aparelhos e materiais elétricos</t>
  </si>
  <si>
    <t>Fabricação e montagem de veículos automotores, reboques e carrocerias</t>
  </si>
  <si>
    <t>Fabricação de outros equipamentos de transporte</t>
  </si>
  <si>
    <t>Indústria de alta teconologia</t>
  </si>
  <si>
    <t xml:space="preserve">Indústria de média-alta tecnologia </t>
  </si>
  <si>
    <t xml:space="preserve">Indústria de média-baixa tecnologia </t>
  </si>
  <si>
    <t>Fabricação de coque, refino de petróleo, elaboração de combustíveis nucleares e produção de álcool</t>
  </si>
  <si>
    <t>Fabricação de artigos de borracha e plástico</t>
  </si>
  <si>
    <t>Fabricação de produtos de minerais não-metálicos</t>
  </si>
  <si>
    <t>Metalurgia básica</t>
  </si>
  <si>
    <t>Fabricação de produtos de metal  exceto máquinas e equipamentos</t>
  </si>
  <si>
    <t>Indústria de baixa tecnologia</t>
  </si>
  <si>
    <t>Fabricação de produtos alimentícios e bebidas</t>
  </si>
  <si>
    <t>Fabricação de produtos do fumo</t>
  </si>
  <si>
    <t>Fabricação de produtos têxteis</t>
  </si>
  <si>
    <t>Confecção de artigos do vestuário e acessórios</t>
  </si>
  <si>
    <t>Preparação de couros e fabricação de artefatos de couro, artigos para viagem e calçados</t>
  </si>
  <si>
    <t>Fabricação de produtos de madeira</t>
  </si>
  <si>
    <t>Fabricação de celulose, papel e produtos de papel</t>
  </si>
  <si>
    <t>Edição, impressão e reprodução de gravações</t>
  </si>
  <si>
    <t>Fabricação de móveis e indústrias diversas</t>
  </si>
  <si>
    <t>Reciclagem</t>
  </si>
  <si>
    <t>Fabricação de equip. de instr. médico hospitales, instrs. de precisão e ópticos, equips. para automação ind., cronômetros e relógios</t>
  </si>
  <si>
    <t>Indústria de Transformação</t>
  </si>
  <si>
    <t>RO</t>
  </si>
  <si>
    <t>AC</t>
  </si>
  <si>
    <t>AM</t>
  </si>
  <si>
    <t>RR</t>
  </si>
  <si>
    <t>PA</t>
  </si>
  <si>
    <t>AP</t>
  </si>
  <si>
    <t>TO</t>
  </si>
  <si>
    <t>MA</t>
  </si>
  <si>
    <t>PI</t>
  </si>
  <si>
    <t>CE</t>
  </si>
  <si>
    <t>RN</t>
  </si>
  <si>
    <t>PB</t>
  </si>
  <si>
    <t>PE</t>
  </si>
  <si>
    <t>AL</t>
  </si>
  <si>
    <t>SE</t>
  </si>
  <si>
    <t>BA</t>
  </si>
  <si>
    <t>MG</t>
  </si>
  <si>
    <t>ES</t>
  </si>
  <si>
    <t xml:space="preserve"> RJ</t>
  </si>
  <si>
    <t>SP</t>
  </si>
  <si>
    <t>PR</t>
  </si>
  <si>
    <t>SC</t>
  </si>
  <si>
    <t xml:space="preserve"> RS</t>
  </si>
  <si>
    <t>MS</t>
  </si>
  <si>
    <t>MT</t>
  </si>
  <si>
    <t>GO</t>
  </si>
  <si>
    <t>DF</t>
  </si>
  <si>
    <t>CNAE</t>
  </si>
  <si>
    <t>QL_D</t>
  </si>
  <si>
    <t>HHm_D</t>
  </si>
  <si>
    <t>PR_D</t>
  </si>
  <si>
    <t xml:space="preserve">Variável </t>
  </si>
  <si>
    <t xml:space="preserve"> Componente 1</t>
  </si>
  <si>
    <t xml:space="preserve"> Componente 2</t>
  </si>
  <si>
    <t xml:space="preserve"> Componente 3</t>
  </si>
  <si>
    <t xml:space="preserve">QL       </t>
  </si>
  <si>
    <t xml:space="preserve">HHm      </t>
  </si>
  <si>
    <t xml:space="preserve">PR       </t>
  </si>
  <si>
    <t>Betas</t>
  </si>
  <si>
    <t>Tethas</t>
  </si>
  <si>
    <t>ICn_D</t>
  </si>
  <si>
    <t>QL_D1</t>
  </si>
  <si>
    <t>HHm_D1</t>
  </si>
  <si>
    <t>PR_D1</t>
  </si>
  <si>
    <t>15:Fabricação de Produtos Alimentícios e Bebidas</t>
  </si>
  <si>
    <t>16:Fabricação de Produtos do Fumo</t>
  </si>
  <si>
    <t>17:Fabricação de Produtos Têxteis</t>
  </si>
  <si>
    <t>18:Confecção de Artigos do Vestuário e Acessórios</t>
  </si>
  <si>
    <t>19:Preparação de Couros e Fabricação de Artefatos de Couro, Artigos de Viagem e Calçados</t>
  </si>
  <si>
    <t>20:Fabricação de Produtos de Madeira</t>
  </si>
  <si>
    <t>21:Fabricação de Celulose, Papel e Produtos de Papel</t>
  </si>
  <si>
    <t>22:Edição, Impressão e Reprodução de Gravações</t>
  </si>
  <si>
    <t>23:Fabricação de Coque, Refino de Petróleo, Elaboração de Combustíveis Nucleares e Produção de Álcool</t>
  </si>
  <si>
    <t>24:Fabricação de Produtos Químicos</t>
  </si>
  <si>
    <t>25:Fabricação de Artigos de Borracha e Plástico</t>
  </si>
  <si>
    <t>26:Fabricação de Produtos de Minerais Nãometálicos</t>
  </si>
  <si>
    <t>27:Metalurgia Básica</t>
  </si>
  <si>
    <t>28:Fabricação de Produtos de Metal  Exceto Máquinas e Equipamentos</t>
  </si>
  <si>
    <t>29:Fabricação de Máquinas e Equipamentos</t>
  </si>
  <si>
    <t>30:Fabricação de Máquinas para Escritório e Equipamentos de Informática</t>
  </si>
  <si>
    <t>31:Fabricação de Máquinas, Aparelhos e Materiais Elétricos</t>
  </si>
  <si>
    <t>32:Fabricação de Material Eletrônico e de Aparelhos e Equipamentos de Comunicações</t>
  </si>
  <si>
    <t>33:Fabricação de Equipamentos de Instrumentação Médicohospitalares, Instrumentos de Precisão e Ópticos, Equipamentos para Automação Industrial, Cronômetr</t>
  </si>
  <si>
    <t>34:Fabricação e Montagem de Veículos Automotores, Reboques e Carrocerias</t>
  </si>
  <si>
    <t>35:Fabricação de Outros Equipamentos de Transporte</t>
  </si>
  <si>
    <t>36:Fabricação de Móveis e Indústrias Diversas</t>
  </si>
  <si>
    <t>37:Reciclagem</t>
  </si>
  <si>
    <t>Ind Rais Negativa</t>
  </si>
  <si>
    <t>Não</t>
  </si>
  <si>
    <t>Estab_D1</t>
  </si>
  <si>
    <t>ICn_D1</t>
  </si>
  <si>
    <t>QL_D2</t>
  </si>
  <si>
    <t>HHm_D2</t>
  </si>
  <si>
    <t>PR_D2</t>
  </si>
  <si>
    <t>Estab_D2</t>
  </si>
  <si>
    <t>ICn_D2</t>
  </si>
  <si>
    <t>QL_D3</t>
  </si>
  <si>
    <t>HHm_D3</t>
  </si>
  <si>
    <t>PR_D3</t>
  </si>
  <si>
    <t>Estab_D3</t>
  </si>
  <si>
    <t>ICn_D3</t>
  </si>
  <si>
    <t>QL_D4</t>
  </si>
  <si>
    <t>HHm_D4</t>
  </si>
  <si>
    <t>PR_D4</t>
  </si>
  <si>
    <t>Estab_D4</t>
  </si>
  <si>
    <t>ICn_D4</t>
  </si>
  <si>
    <t>Diagonal</t>
  </si>
  <si>
    <t>Estab_D_est_02</t>
  </si>
  <si>
    <t>Área A D2 =</t>
  </si>
  <si>
    <t>Gini D2 =</t>
  </si>
  <si>
    <t>Área A D3 =</t>
  </si>
  <si>
    <t>Gini D3 =</t>
  </si>
  <si>
    <t>Área A D4 =</t>
  </si>
  <si>
    <t>Gini D4 =</t>
  </si>
  <si>
    <t xml:space="preserve"> </t>
  </si>
  <si>
    <t>-</t>
  </si>
  <si>
    <t xml:space="preserve">Gini D1 = </t>
  </si>
  <si>
    <t xml:space="preserve">Área A D1 = </t>
  </si>
  <si>
    <t>QL_D2_02</t>
  </si>
  <si>
    <t>D2_02</t>
  </si>
  <si>
    <t>QL_D3_02</t>
  </si>
  <si>
    <t>D3_02</t>
  </si>
  <si>
    <t>QL_D4_02</t>
  </si>
  <si>
    <t>D4_02</t>
  </si>
  <si>
    <t>D1_Acum_02</t>
  </si>
  <si>
    <t>D2_Acum_02</t>
  </si>
  <si>
    <t>D3_Acum_02</t>
  </si>
  <si>
    <t>D4_Acum_02</t>
  </si>
  <si>
    <t>Área sobre Curva D1 02</t>
  </si>
  <si>
    <t>Área sobre Curva D2 02</t>
  </si>
  <si>
    <t>Área sobre Curva D3 02</t>
  </si>
  <si>
    <t>Área sobre Curva D4 02</t>
  </si>
  <si>
    <t>QL_D1_14</t>
  </si>
  <si>
    <t>D1_14</t>
  </si>
  <si>
    <t>QL_D1_02</t>
  </si>
  <si>
    <t>QL_D2_14</t>
  </si>
  <si>
    <t>D2_14</t>
  </si>
  <si>
    <t>QL_D3_14</t>
  </si>
  <si>
    <t>D3_14</t>
  </si>
  <si>
    <t>QL_D4_14</t>
  </si>
  <si>
    <t>D4_14</t>
  </si>
  <si>
    <t>D1_Acum_14</t>
  </si>
  <si>
    <t>D2_Acum_14</t>
  </si>
  <si>
    <t>D3_Acum_14</t>
  </si>
  <si>
    <t>D4_Acum_14</t>
  </si>
  <si>
    <t>Área sobre Curva D1 14</t>
  </si>
  <si>
    <t>Área sobre Curva D2 14</t>
  </si>
  <si>
    <t>Área sobre Curva D3 14</t>
  </si>
  <si>
    <t>Área sobre Curva D4 14</t>
  </si>
  <si>
    <t>PR_D1_02</t>
  </si>
  <si>
    <t>Soma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</si>
</sst>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0.0000"/>
    <numFmt numFmtId="166" formatCode="_-* #,##0_-;\-* #,##0_-;_-* &quot;-&quot;??_-;_-@_-"/>
    <numFmt numFmtId="167" formatCode="0.00000"/>
    <numFmt numFmtId="170" formatCode="0.00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19" fillId="33" borderId="0" xfId="0" applyFont="1" applyFill="1" applyBorder="1"/>
    <xf numFmtId="0" fontId="18" fillId="33" borderId="0" xfId="0" applyFont="1" applyFill="1" applyBorder="1"/>
    <xf numFmtId="0" fontId="20" fillId="33" borderId="0" xfId="0" applyFont="1" applyFill="1" applyBorder="1"/>
    <xf numFmtId="0" fontId="19" fillId="33" borderId="10" xfId="0" applyFont="1" applyFill="1" applyBorder="1"/>
    <xf numFmtId="0" fontId="19" fillId="33" borderId="12" xfId="0" applyFont="1" applyFill="1" applyBorder="1"/>
    <xf numFmtId="0" fontId="19" fillId="33" borderId="11" xfId="0" applyFont="1" applyFill="1" applyBorder="1"/>
    <xf numFmtId="0" fontId="21" fillId="33" borderId="0" xfId="0" applyFont="1" applyFill="1" applyBorder="1"/>
    <xf numFmtId="0" fontId="22" fillId="34" borderId="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0" fillId="34" borderId="0" xfId="0" applyFont="1" applyFill="1" applyBorder="1" applyAlignment="1">
      <alignment horizontal="left" vertical="center"/>
    </xf>
    <xf numFmtId="0" fontId="23" fillId="33" borderId="0" xfId="0" applyFont="1" applyFill="1"/>
    <xf numFmtId="0" fontId="24" fillId="33" borderId="0" xfId="0" applyFont="1" applyFill="1"/>
    <xf numFmtId="0" fontId="25" fillId="33" borderId="0" xfId="0" applyFont="1" applyFill="1"/>
    <xf numFmtId="0" fontId="26" fillId="33" borderId="0" xfId="0" applyFont="1" applyFill="1" applyAlignment="1">
      <alignment horizontal="center"/>
    </xf>
    <xf numFmtId="0" fontId="26" fillId="33" borderId="0" xfId="0" applyFont="1" applyFill="1"/>
    <xf numFmtId="0" fontId="27" fillId="33" borderId="14" xfId="0" applyFont="1" applyFill="1" applyBorder="1" applyAlignment="1">
      <alignment horizont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33" borderId="11" xfId="0" applyFont="1" applyFill="1" applyBorder="1"/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Border="1"/>
    <xf numFmtId="0" fontId="27" fillId="33" borderId="15" xfId="0" applyFont="1" applyFill="1" applyBorder="1" applyAlignment="1">
      <alignment horizontal="center"/>
    </xf>
    <xf numFmtId="0" fontId="26" fillId="33" borderId="0" xfId="0" applyFont="1" applyFill="1" applyBorder="1"/>
    <xf numFmtId="0" fontId="27" fillId="33" borderId="16" xfId="0" applyFont="1" applyFill="1" applyBorder="1" applyAlignment="1">
      <alignment horizontal="center"/>
    </xf>
    <xf numFmtId="0" fontId="0" fillId="33" borderId="0" xfId="0" applyFill="1"/>
    <xf numFmtId="165" fontId="18" fillId="33" borderId="0" xfId="0" applyNumberFormat="1" applyFont="1" applyFill="1" applyBorder="1"/>
    <xf numFmtId="0" fontId="29" fillId="33" borderId="0" xfId="0" applyFont="1" applyFill="1" applyBorder="1"/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/>
    <xf numFmtId="165" fontId="29" fillId="33" borderId="0" xfId="0" applyNumberFormat="1" applyFont="1" applyFill="1" applyBorder="1"/>
    <xf numFmtId="164" fontId="29" fillId="33" borderId="0" xfId="0" applyNumberFormat="1" applyFont="1" applyFill="1"/>
    <xf numFmtId="0" fontId="29" fillId="33" borderId="0" xfId="0" applyFont="1" applyFill="1" applyAlignment="1">
      <alignment horizontal="center"/>
    </xf>
    <xf numFmtId="165" fontId="29" fillId="33" borderId="0" xfId="0" applyNumberFormat="1" applyFont="1" applyFill="1"/>
    <xf numFmtId="0" fontId="29" fillId="33" borderId="0" xfId="0" applyFont="1" applyFill="1" applyBorder="1" applyAlignment="1">
      <alignment horizontal="center"/>
    </xf>
    <xf numFmtId="166" fontId="29" fillId="33" borderId="0" xfId="42" applyNumberFormat="1" applyFont="1" applyFill="1" applyBorder="1"/>
    <xf numFmtId="9" fontId="0" fillId="0" borderId="0" xfId="43" applyFont="1"/>
    <xf numFmtId="1" fontId="0" fillId="0" borderId="0" xfId="42" applyNumberFormat="1" applyFont="1"/>
    <xf numFmtId="0" fontId="0" fillId="0" borderId="0" xfId="0" applyAlignment="1">
      <alignment horizontal="center"/>
    </xf>
    <xf numFmtId="165" fontId="0" fillId="0" borderId="0" xfId="0" applyNumberFormat="1"/>
    <xf numFmtId="167" fontId="0" fillId="0" borderId="0" xfId="0" applyNumberFormat="1"/>
    <xf numFmtId="165" fontId="0" fillId="35" borderId="0" xfId="0" applyNumberFormat="1" applyFill="1"/>
    <xf numFmtId="165" fontId="0" fillId="0" borderId="0" xfId="0" applyNumberFormat="1" applyAlignment="1">
      <alignment horizontal="center"/>
    </xf>
    <xf numFmtId="9" fontId="0" fillId="0" borderId="0" xfId="43" applyFont="1" applyAlignment="1">
      <alignment horizontal="center"/>
    </xf>
    <xf numFmtId="170" fontId="0" fillId="0" borderId="0" xfId="43" applyNumberFormat="1" applyFont="1"/>
    <xf numFmtId="0" fontId="0" fillId="0" borderId="0" xfId="0" applyAlignment="1">
      <alignment horizontal="right"/>
    </xf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3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" xfId="42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Ind. Alta Tec. 02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cat>
          <c:val>
            <c:numRef>
              <c:f>curva_loc_02!$Q$2:$Q$29</c:f>
              <c:numCache>
                <c:formatCode>0%</c:formatCode>
                <c:ptCount val="28"/>
                <c:pt idx="0">
                  <c:v>0</c:v>
                </c:pt>
                <c:pt idx="1">
                  <c:v>0.18171210533936344</c:v>
                </c:pt>
                <c:pt idx="2">
                  <c:v>0.68151195373516971</c:v>
                </c:pt>
                <c:pt idx="3">
                  <c:v>0.74728943625384336</c:v>
                </c:pt>
                <c:pt idx="4">
                  <c:v>0.79940550715009673</c:v>
                </c:pt>
                <c:pt idx="5">
                  <c:v>0.82840619703434948</c:v>
                </c:pt>
                <c:pt idx="6">
                  <c:v>0.89007844239466494</c:v>
                </c:pt>
                <c:pt idx="7">
                  <c:v>0.93896653635519678</c:v>
                </c:pt>
                <c:pt idx="8">
                  <c:v>0.95285790939520154</c:v>
                </c:pt>
                <c:pt idx="9">
                  <c:v>0.97082045123540395</c:v>
                </c:pt>
                <c:pt idx="10">
                  <c:v>0.97495975675192281</c:v>
                </c:pt>
                <c:pt idx="11">
                  <c:v>0.98276992786025164</c:v>
                </c:pt>
                <c:pt idx="12">
                  <c:v>0.98775242524124662</c:v>
                </c:pt>
                <c:pt idx="13">
                  <c:v>0.99110815852007061</c:v>
                </c:pt>
                <c:pt idx="14">
                  <c:v>0.99393583224740456</c:v>
                </c:pt>
                <c:pt idx="15">
                  <c:v>0.99477050702234049</c:v>
                </c:pt>
                <c:pt idx="16">
                  <c:v>0.99662723254209584</c:v>
                </c:pt>
                <c:pt idx="17">
                  <c:v>0.99736821933208997</c:v>
                </c:pt>
                <c:pt idx="18">
                  <c:v>0.99767483455553585</c:v>
                </c:pt>
                <c:pt idx="19">
                  <c:v>0.99822844537564637</c:v>
                </c:pt>
                <c:pt idx="20">
                  <c:v>0.99886722709115849</c:v>
                </c:pt>
                <c:pt idx="21">
                  <c:v>0.99908867141920277</c:v>
                </c:pt>
                <c:pt idx="22">
                  <c:v>0.99913125686690363</c:v>
                </c:pt>
                <c:pt idx="23">
                  <c:v>0.99946342335896998</c:v>
                </c:pt>
                <c:pt idx="24">
                  <c:v>0.99951452589621093</c:v>
                </c:pt>
                <c:pt idx="25">
                  <c:v>0.99976152149287567</c:v>
                </c:pt>
                <c:pt idx="26">
                  <c:v>0.99980410694057653</c:v>
                </c:pt>
                <c:pt idx="27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D1B-4257-9A39-618EB1A55FF3}"/>
            </c:ext>
          </c:extLst>
        </c:ser>
        <c:ser>
          <c:idx val="1"/>
          <c:order val="1"/>
          <c:tx>
            <c:v>Ind. Média Alta Tec. 02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cat>
          <c:val>
            <c:numRef>
              <c:f>curva_loc_02!$S$2:$S$29</c:f>
              <c:numCache>
                <c:formatCode>0%</c:formatCode>
                <c:ptCount val="28"/>
                <c:pt idx="0">
                  <c:v>0</c:v>
                </c:pt>
                <c:pt idx="1">
                  <c:v>0.54723282347166713</c:v>
                </c:pt>
                <c:pt idx="2">
                  <c:v>0.56160411094750129</c:v>
                </c:pt>
                <c:pt idx="3">
                  <c:v>0.6538960843826066</c:v>
                </c:pt>
                <c:pt idx="4">
                  <c:v>0.70509861666215901</c:v>
                </c:pt>
                <c:pt idx="5">
                  <c:v>0.77206679287996716</c:v>
                </c:pt>
                <c:pt idx="6">
                  <c:v>0.85823742124189883</c:v>
                </c:pt>
                <c:pt idx="7">
                  <c:v>0.92289569372239089</c:v>
                </c:pt>
                <c:pt idx="8">
                  <c:v>0.93698851058288513</c:v>
                </c:pt>
                <c:pt idx="9">
                  <c:v>0.95707846260179708</c:v>
                </c:pt>
                <c:pt idx="10">
                  <c:v>0.97015255782272047</c:v>
                </c:pt>
                <c:pt idx="11">
                  <c:v>0.97889433142010007</c:v>
                </c:pt>
                <c:pt idx="12">
                  <c:v>0.98356422353777895</c:v>
                </c:pt>
                <c:pt idx="13">
                  <c:v>0.98512886778655939</c:v>
                </c:pt>
                <c:pt idx="14">
                  <c:v>0.98667347817812112</c:v>
                </c:pt>
                <c:pt idx="15">
                  <c:v>0.98825414951267654</c:v>
                </c:pt>
                <c:pt idx="16">
                  <c:v>0.98976870911841019</c:v>
                </c:pt>
                <c:pt idx="17">
                  <c:v>0.99154671394656979</c:v>
                </c:pt>
                <c:pt idx="18">
                  <c:v>0.99296511103765372</c:v>
                </c:pt>
                <c:pt idx="19">
                  <c:v>0.99499954923821265</c:v>
                </c:pt>
                <c:pt idx="20">
                  <c:v>0.99628472117879219</c:v>
                </c:pt>
                <c:pt idx="21">
                  <c:v>0.99688072843104847</c:v>
                </c:pt>
                <c:pt idx="22">
                  <c:v>0.99811381234285945</c:v>
                </c:pt>
                <c:pt idx="23">
                  <c:v>0.99841632358686183</c:v>
                </c:pt>
                <c:pt idx="24">
                  <c:v>0.99991385441395964</c:v>
                </c:pt>
                <c:pt idx="25">
                  <c:v>0.99996093397842356</c:v>
                </c:pt>
                <c:pt idx="26">
                  <c:v>0.99998697799280789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1B-4257-9A39-618EB1A55FF3}"/>
            </c:ext>
          </c:extLst>
        </c:ser>
        <c:ser>
          <c:idx val="2"/>
          <c:order val="2"/>
          <c:tx>
            <c:v>Ind. Média Baixa Tec. 02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cat>
          <c:val>
            <c:numRef>
              <c:f>curva_loc_02!$U$2:$U$29</c:f>
              <c:numCache>
                <c:formatCode>0%</c:formatCode>
                <c:ptCount val="28"/>
                <c:pt idx="0">
                  <c:v>0</c:v>
                </c:pt>
                <c:pt idx="1">
                  <c:v>7.1154434561761265E-2</c:v>
                </c:pt>
                <c:pt idx="2">
                  <c:v>0.47388713696762175</c:v>
                </c:pt>
                <c:pt idx="3">
                  <c:v>0.56064438081324908</c:v>
                </c:pt>
                <c:pt idx="4">
                  <c:v>0.58362677768914994</c:v>
                </c:pt>
                <c:pt idx="5">
                  <c:v>0.71027712584297076</c:v>
                </c:pt>
                <c:pt idx="6">
                  <c:v>0.76974006519151539</c:v>
                </c:pt>
                <c:pt idx="7">
                  <c:v>0.77900235403980456</c:v>
                </c:pt>
                <c:pt idx="8">
                  <c:v>0.7876456241565869</c:v>
                </c:pt>
                <c:pt idx="9">
                  <c:v>0.79556464235750624</c:v>
                </c:pt>
                <c:pt idx="10">
                  <c:v>0.80508957201044895</c:v>
                </c:pt>
                <c:pt idx="11">
                  <c:v>0.81450042535429967</c:v>
                </c:pt>
                <c:pt idx="12">
                  <c:v>0.88481830031605313</c:v>
                </c:pt>
                <c:pt idx="13">
                  <c:v>0.89046021389750096</c:v>
                </c:pt>
                <c:pt idx="14">
                  <c:v>0.90875487035094815</c:v>
                </c:pt>
                <c:pt idx="15">
                  <c:v>0.91634846156158967</c:v>
                </c:pt>
                <c:pt idx="16">
                  <c:v>0.93576177329411703</c:v>
                </c:pt>
                <c:pt idx="17">
                  <c:v>0.95038122710736084</c:v>
                </c:pt>
                <c:pt idx="18">
                  <c:v>0.95666426723215503</c:v>
                </c:pt>
                <c:pt idx="19">
                  <c:v>0.96081876723303938</c:v>
                </c:pt>
                <c:pt idx="20">
                  <c:v>0.98350491943029061</c:v>
                </c:pt>
                <c:pt idx="21">
                  <c:v>0.98564141836646268</c:v>
                </c:pt>
                <c:pt idx="22">
                  <c:v>0.9943616236684466</c:v>
                </c:pt>
                <c:pt idx="23">
                  <c:v>0.99643356779404724</c:v>
                </c:pt>
                <c:pt idx="24">
                  <c:v>0.9966201577259729</c:v>
                </c:pt>
                <c:pt idx="25">
                  <c:v>0.9970508179006069</c:v>
                </c:pt>
                <c:pt idx="26">
                  <c:v>0.99737536057841114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D1B-4257-9A39-618EB1A55FF3}"/>
            </c:ext>
          </c:extLst>
        </c:ser>
        <c:ser>
          <c:idx val="3"/>
          <c:order val="3"/>
          <c:tx>
            <c:v>Ind. Baixa Tec. 02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cat>
          <c:val>
            <c:numRef>
              <c:f>curva_loc_02!$W$2:$W$29</c:f>
              <c:numCache>
                <c:formatCode>0%</c:formatCode>
                <c:ptCount val="28"/>
                <c:pt idx="0">
                  <c:v>0</c:v>
                </c:pt>
                <c:pt idx="1">
                  <c:v>9.7272522405394635E-2</c:v>
                </c:pt>
                <c:pt idx="2">
                  <c:v>0.12026141071645258</c:v>
                </c:pt>
                <c:pt idx="3">
                  <c:v>0.24341983462478547</c:v>
                </c:pt>
                <c:pt idx="4">
                  <c:v>0.28746199317003829</c:v>
                </c:pt>
                <c:pt idx="5">
                  <c:v>0.37964463397299214</c:v>
                </c:pt>
                <c:pt idx="6">
                  <c:v>0.3962022639416159</c:v>
                </c:pt>
                <c:pt idx="7">
                  <c:v>0.40944198866295695</c:v>
                </c:pt>
                <c:pt idx="8">
                  <c:v>0.41648482327040748</c:v>
                </c:pt>
                <c:pt idx="9">
                  <c:v>0.43602059389463826</c:v>
                </c:pt>
                <c:pt idx="10">
                  <c:v>0.46880614349853517</c:v>
                </c:pt>
                <c:pt idx="11">
                  <c:v>0.4953968831799192</c:v>
                </c:pt>
                <c:pt idx="12">
                  <c:v>0.50770502886265534</c:v>
                </c:pt>
                <c:pt idx="13">
                  <c:v>0.78115727980307526</c:v>
                </c:pt>
                <c:pt idx="14">
                  <c:v>0.87700383101912049</c:v>
                </c:pt>
                <c:pt idx="15">
                  <c:v>0.88776535441260607</c:v>
                </c:pt>
                <c:pt idx="16">
                  <c:v>0.90189054726368167</c:v>
                </c:pt>
                <c:pt idx="17">
                  <c:v>0.90753237297831413</c:v>
                </c:pt>
                <c:pt idx="18">
                  <c:v>0.93107043181306026</c:v>
                </c:pt>
                <c:pt idx="19">
                  <c:v>0.93618527571203225</c:v>
                </c:pt>
                <c:pt idx="20">
                  <c:v>0.94030786832388591</c:v>
                </c:pt>
                <c:pt idx="21">
                  <c:v>0.98922530206112302</c:v>
                </c:pt>
                <c:pt idx="22">
                  <c:v>0.99008580789432632</c:v>
                </c:pt>
                <c:pt idx="23">
                  <c:v>0.99385823495761616</c:v>
                </c:pt>
                <c:pt idx="24">
                  <c:v>0.99525889715187132</c:v>
                </c:pt>
                <c:pt idx="25">
                  <c:v>0.99554318997347757</c:v>
                </c:pt>
                <c:pt idx="26">
                  <c:v>0.9960202471960754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D1B-4257-9A39-618EB1A55FF3}"/>
            </c:ext>
          </c:extLst>
        </c:ser>
        <c:ser>
          <c:idx val="4"/>
          <c:order val="4"/>
          <c:tx>
            <c:strRef>
              <c:f>curva_loc_02!$Y$1</c:f>
              <c:strCache>
                <c:ptCount val="1"/>
                <c:pt idx="0">
                  <c:v>Diagonal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cat>
          <c:val>
            <c:numRef>
              <c:f>curva_loc_02!$Y$2:$Y$29</c:f>
              <c:numCache>
                <c:formatCode>0%</c:formatCode>
                <c:ptCount val="28"/>
                <c:pt idx="0" formatCode="0">
                  <c:v>0</c:v>
                </c:pt>
                <c:pt idx="1">
                  <c:v>3.7037037037037035E-2</c:v>
                </c:pt>
                <c:pt idx="2">
                  <c:v>7.407407407407407E-2</c:v>
                </c:pt>
                <c:pt idx="3">
                  <c:v>0.1111111111111111</c:v>
                </c:pt>
                <c:pt idx="4">
                  <c:v>0.14814814814814814</c:v>
                </c:pt>
                <c:pt idx="5">
                  <c:v>0.18518518518518517</c:v>
                </c:pt>
                <c:pt idx="6">
                  <c:v>0.22222222222222221</c:v>
                </c:pt>
                <c:pt idx="7">
                  <c:v>0.25925925925925924</c:v>
                </c:pt>
                <c:pt idx="8">
                  <c:v>0.29629629629629628</c:v>
                </c:pt>
                <c:pt idx="9">
                  <c:v>0.33333333333333331</c:v>
                </c:pt>
                <c:pt idx="10">
                  <c:v>0.37037037037037035</c:v>
                </c:pt>
                <c:pt idx="11">
                  <c:v>0.40740740740740738</c:v>
                </c:pt>
                <c:pt idx="12">
                  <c:v>0.44444444444444442</c:v>
                </c:pt>
                <c:pt idx="13">
                  <c:v>0.48148148148148145</c:v>
                </c:pt>
                <c:pt idx="14">
                  <c:v>0.51851851851851849</c:v>
                </c:pt>
                <c:pt idx="15">
                  <c:v>0.55555555555555558</c:v>
                </c:pt>
                <c:pt idx="16">
                  <c:v>0.59259259259259256</c:v>
                </c:pt>
                <c:pt idx="17">
                  <c:v>0.62962962962962954</c:v>
                </c:pt>
                <c:pt idx="18">
                  <c:v>0.66666666666666652</c:v>
                </c:pt>
                <c:pt idx="19">
                  <c:v>0.7037037037037035</c:v>
                </c:pt>
                <c:pt idx="20">
                  <c:v>0.74074074074074048</c:v>
                </c:pt>
                <c:pt idx="21">
                  <c:v>0.77777777777777746</c:v>
                </c:pt>
                <c:pt idx="22">
                  <c:v>0.81481481481481444</c:v>
                </c:pt>
                <c:pt idx="23">
                  <c:v>0.85185185185185142</c:v>
                </c:pt>
                <c:pt idx="24">
                  <c:v>0.8888888888888884</c:v>
                </c:pt>
                <c:pt idx="25">
                  <c:v>0.92592592592592537</c:v>
                </c:pt>
                <c:pt idx="26">
                  <c:v>0.96296296296296235</c:v>
                </c:pt>
                <c:pt idx="27">
                  <c:v>0.99999999999999933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6-8D1B-4257-9A39-618EB1A55FF3}"/>
            </c:ext>
          </c:extLst>
        </c:ser>
        <c:ser>
          <c:idx val="5"/>
          <c:order val="5"/>
          <c:tx>
            <c:v>Ind. Alta Tec. 14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curva_loc_02!$R$2:$R$29</c:f>
              <c:numCache>
                <c:formatCode>0%</c:formatCode>
                <c:ptCount val="28"/>
                <c:pt idx="0">
                  <c:v>0</c:v>
                </c:pt>
                <c:pt idx="1">
                  <c:v>0.1821181464712234</c:v>
                </c:pt>
                <c:pt idx="2">
                  <c:v>0.62407140506898129</c:v>
                </c:pt>
                <c:pt idx="3">
                  <c:v>0.70020807941311403</c:v>
                </c:pt>
                <c:pt idx="4">
                  <c:v>0.75042982996806973</c:v>
                </c:pt>
                <c:pt idx="5">
                  <c:v>0.81363221384446405</c:v>
                </c:pt>
                <c:pt idx="6">
                  <c:v>0.90561814415408071</c:v>
                </c:pt>
                <c:pt idx="7">
                  <c:v>0.93845205600070436</c:v>
                </c:pt>
                <c:pt idx="8">
                  <c:v>0.95379617486085555</c:v>
                </c:pt>
                <c:pt idx="9">
                  <c:v>0.95977903727355718</c:v>
                </c:pt>
                <c:pt idx="10">
                  <c:v>0.96214252281226964</c:v>
                </c:pt>
                <c:pt idx="11">
                  <c:v>0.97015520221704199</c:v>
                </c:pt>
                <c:pt idx="12">
                  <c:v>0.97322309913199823</c:v>
                </c:pt>
                <c:pt idx="13">
                  <c:v>0.97943767581320107</c:v>
                </c:pt>
                <c:pt idx="14">
                  <c:v>0.98552712678941323</c:v>
                </c:pt>
                <c:pt idx="15">
                  <c:v>0.98652349814396856</c:v>
                </c:pt>
                <c:pt idx="16">
                  <c:v>0.990759234972171</c:v>
                </c:pt>
                <c:pt idx="17">
                  <c:v>0.99243684627611983</c:v>
                </c:pt>
                <c:pt idx="18">
                  <c:v>0.99393372045063777</c:v>
                </c:pt>
                <c:pt idx="19">
                  <c:v>0.9947539889611321</c:v>
                </c:pt>
                <c:pt idx="20">
                  <c:v>0.99617671456972967</c:v>
                </c:pt>
                <c:pt idx="21">
                  <c:v>0.99793310872496899</c:v>
                </c:pt>
                <c:pt idx="22">
                  <c:v>0.99893874865026433</c:v>
                </c:pt>
                <c:pt idx="23">
                  <c:v>0.9993743714750466</c:v>
                </c:pt>
                <c:pt idx="24">
                  <c:v>0.9995134000361473</c:v>
                </c:pt>
                <c:pt idx="25">
                  <c:v>0.99960608574354781</c:v>
                </c:pt>
                <c:pt idx="26">
                  <c:v>0.99969413716557831</c:v>
                </c:pt>
                <c:pt idx="27">
                  <c:v>0.99999999999999989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B-45DE-983C-15E3A4B33E52}"/>
            </c:ext>
          </c:extLst>
        </c:ser>
        <c:ser>
          <c:idx val="6"/>
          <c:order val="6"/>
          <c:tx>
            <c:v>Ind. Média Alta Tec. 14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curva_loc_02!$T$2:$T$29</c:f>
              <c:numCache>
                <c:formatCode>0%</c:formatCode>
                <c:ptCount val="28"/>
                <c:pt idx="0">
                  <c:v>0</c:v>
                </c:pt>
                <c:pt idx="1">
                  <c:v>2.1083509984827171E-2</c:v>
                </c:pt>
                <c:pt idx="2">
                  <c:v>0.47726186449114727</c:v>
                </c:pt>
                <c:pt idx="3">
                  <c:v>0.56658923015739404</c:v>
                </c:pt>
                <c:pt idx="4">
                  <c:v>0.63076649634804427</c:v>
                </c:pt>
                <c:pt idx="5">
                  <c:v>0.70627673553251635</c:v>
                </c:pt>
                <c:pt idx="6">
                  <c:v>0.73730832639671096</c:v>
                </c:pt>
                <c:pt idx="7">
                  <c:v>0.83009818296108395</c:v>
                </c:pt>
                <c:pt idx="8">
                  <c:v>0.83928840417375328</c:v>
                </c:pt>
                <c:pt idx="9">
                  <c:v>0.90431057443573604</c:v>
                </c:pt>
                <c:pt idx="10">
                  <c:v>0.92434538177311021</c:v>
                </c:pt>
                <c:pt idx="11">
                  <c:v>0.92884927818297158</c:v>
                </c:pt>
                <c:pt idx="12">
                  <c:v>0.93843823574022411</c:v>
                </c:pt>
                <c:pt idx="13">
                  <c:v>0.95906619596666465</c:v>
                </c:pt>
                <c:pt idx="14">
                  <c:v>0.96518067447425449</c:v>
                </c:pt>
                <c:pt idx="15">
                  <c:v>0.97563225771815443</c:v>
                </c:pt>
                <c:pt idx="16">
                  <c:v>0.9793485846944664</c:v>
                </c:pt>
                <c:pt idx="17">
                  <c:v>0.98261353170423049</c:v>
                </c:pt>
                <c:pt idx="18">
                  <c:v>0.98609270176971187</c:v>
                </c:pt>
                <c:pt idx="19">
                  <c:v>0.98815779117786728</c:v>
                </c:pt>
                <c:pt idx="20">
                  <c:v>0.98934513940395963</c:v>
                </c:pt>
                <c:pt idx="21">
                  <c:v>0.99151968584788297</c:v>
                </c:pt>
                <c:pt idx="22">
                  <c:v>0.99617108864404114</c:v>
                </c:pt>
                <c:pt idx="23">
                  <c:v>0.99738345562116615</c:v>
                </c:pt>
                <c:pt idx="24">
                  <c:v>0.99957937224826321</c:v>
                </c:pt>
                <c:pt idx="25">
                  <c:v>0.9997586732973307</c:v>
                </c:pt>
                <c:pt idx="26">
                  <c:v>0.99986291809330019</c:v>
                </c:pt>
                <c:pt idx="2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B-45DE-983C-15E3A4B33E52}"/>
            </c:ext>
          </c:extLst>
        </c:ser>
        <c:ser>
          <c:idx val="7"/>
          <c:order val="7"/>
          <c:tx>
            <c:v>Ind. Média Baixa Tec. 14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curva_loc_02!$V$2:$V$29</c:f>
              <c:numCache>
                <c:formatCode>0%</c:formatCode>
                <c:ptCount val="28"/>
                <c:pt idx="0">
                  <c:v>0</c:v>
                </c:pt>
                <c:pt idx="1">
                  <c:v>8.0734218686011813E-2</c:v>
                </c:pt>
                <c:pt idx="2">
                  <c:v>0.10765167027438133</c:v>
                </c:pt>
                <c:pt idx="3">
                  <c:v>0.18803311297022174</c:v>
                </c:pt>
                <c:pt idx="4">
                  <c:v>0.54050137483180249</c:v>
                </c:pt>
                <c:pt idx="5">
                  <c:v>0.66285204469665948</c:v>
                </c:pt>
                <c:pt idx="6">
                  <c:v>0.67767975194524077</c:v>
                </c:pt>
                <c:pt idx="7">
                  <c:v>0.74418182881881478</c:v>
                </c:pt>
                <c:pt idx="8">
                  <c:v>0.81772830983443523</c:v>
                </c:pt>
                <c:pt idx="9">
                  <c:v>0.84419996489791149</c:v>
                </c:pt>
                <c:pt idx="10">
                  <c:v>0.86654536944948235</c:v>
                </c:pt>
                <c:pt idx="11">
                  <c:v>0.89992687064880372</c:v>
                </c:pt>
                <c:pt idx="12">
                  <c:v>0.90574211665594118</c:v>
                </c:pt>
                <c:pt idx="13">
                  <c:v>0.91516527233370404</c:v>
                </c:pt>
                <c:pt idx="14">
                  <c:v>0.93518925876089642</c:v>
                </c:pt>
                <c:pt idx="15">
                  <c:v>0.94429649564149087</c:v>
                </c:pt>
                <c:pt idx="16">
                  <c:v>0.95720060843620214</c:v>
                </c:pt>
                <c:pt idx="17">
                  <c:v>0.9661258994910199</c:v>
                </c:pt>
                <c:pt idx="18">
                  <c:v>0.97096179722693521</c:v>
                </c:pt>
                <c:pt idx="19">
                  <c:v>0.97748493535365377</c:v>
                </c:pt>
                <c:pt idx="20">
                  <c:v>0.98419762475867334</c:v>
                </c:pt>
                <c:pt idx="21">
                  <c:v>0.98679810448721716</c:v>
                </c:pt>
                <c:pt idx="22">
                  <c:v>0.99020827239220754</c:v>
                </c:pt>
                <c:pt idx="23">
                  <c:v>0.99430293102439615</c:v>
                </c:pt>
                <c:pt idx="24">
                  <c:v>0.99524483706780575</c:v>
                </c:pt>
                <c:pt idx="25">
                  <c:v>0.99565494646931518</c:v>
                </c:pt>
                <c:pt idx="26">
                  <c:v>0.99613350494354436</c:v>
                </c:pt>
                <c:pt idx="27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B-45DE-983C-15E3A4B33E52}"/>
            </c:ext>
          </c:extLst>
        </c:ser>
        <c:ser>
          <c:idx val="8"/>
          <c:order val="8"/>
          <c:tx>
            <c:v>Ind. Baixa Tec. 14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val>
            <c:numRef>
              <c:f>curva_loc_02!$X$2:$X$29</c:f>
              <c:numCache>
                <c:formatCode>0%</c:formatCode>
                <c:ptCount val="28"/>
                <c:pt idx="0">
                  <c:v>0</c:v>
                </c:pt>
                <c:pt idx="1">
                  <c:v>9.8929287625611803E-2</c:v>
                </c:pt>
                <c:pt idx="2">
                  <c:v>0.116733409011634</c:v>
                </c:pt>
                <c:pt idx="3">
                  <c:v>0.21948186247502555</c:v>
                </c:pt>
                <c:pt idx="4">
                  <c:v>0.26864071172113901</c:v>
                </c:pt>
                <c:pt idx="5">
                  <c:v>0.36564772120804262</c:v>
                </c:pt>
                <c:pt idx="6">
                  <c:v>0.4031318984037302</c:v>
                </c:pt>
                <c:pt idx="7">
                  <c:v>0.4190906524973223</c:v>
                </c:pt>
                <c:pt idx="8">
                  <c:v>0.43760077601071823</c:v>
                </c:pt>
                <c:pt idx="9">
                  <c:v>0.45151572296811776</c:v>
                </c:pt>
                <c:pt idx="10">
                  <c:v>0.48700268325180046</c:v>
                </c:pt>
                <c:pt idx="11">
                  <c:v>0.58841875490707229</c:v>
                </c:pt>
                <c:pt idx="12">
                  <c:v>0.59560597488811573</c:v>
                </c:pt>
                <c:pt idx="13">
                  <c:v>0.85861641824709833</c:v>
                </c:pt>
                <c:pt idx="14">
                  <c:v>0.87014885453373425</c:v>
                </c:pt>
                <c:pt idx="15">
                  <c:v>0.87696803639460696</c:v>
                </c:pt>
                <c:pt idx="16">
                  <c:v>0.89116696186134114</c:v>
                </c:pt>
                <c:pt idx="17">
                  <c:v>0.9208390184499754</c:v>
                </c:pt>
                <c:pt idx="18">
                  <c:v>0.93465782684952725</c:v>
                </c:pt>
                <c:pt idx="19">
                  <c:v>0.93742242666045472</c:v>
                </c:pt>
                <c:pt idx="20">
                  <c:v>0.94167273695381293</c:v>
                </c:pt>
                <c:pt idx="21">
                  <c:v>0.98304411650514167</c:v>
                </c:pt>
                <c:pt idx="22">
                  <c:v>0.98844513138319978</c:v>
                </c:pt>
                <c:pt idx="23">
                  <c:v>0.98954160396090873</c:v>
                </c:pt>
                <c:pt idx="24">
                  <c:v>0.99371204529851653</c:v>
                </c:pt>
                <c:pt idx="25">
                  <c:v>0.9941535431372478</c:v>
                </c:pt>
                <c:pt idx="26">
                  <c:v>0.99949958648094683</c:v>
                </c:pt>
                <c:pt idx="27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B-45DE-983C-15E3A4B33E5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03880840"/>
        <c:axId val="503883136"/>
      </c:lineChart>
      <c:catAx>
        <c:axId val="503880840"/>
        <c:scaling>
          <c:orientation val="minMax"/>
        </c:scaling>
        <c:delete val="0"/>
        <c:axPos val="b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8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388313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 acumulada para as Indústras por </a:t>
                </a:r>
              </a:p>
              <a:p>
                <a:pPr>
                  <a:defRPr/>
                </a:pPr>
                <a:r>
                  <a:rPr lang="pt-BR"/>
                  <a:t>Nível Tecnológico (2002-2014)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0388084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510022</xdr:colOff>
      <xdr:row>14</xdr:row>
      <xdr:rowOff>34637</xdr:rowOff>
    </xdr:from>
    <xdr:to>
      <xdr:col>22</xdr:col>
      <xdr:colOff>458934</xdr:colOff>
      <xdr:row>28</xdr:row>
      <xdr:rowOff>51955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8711EC5-3998-4312-B725-128CA51FD4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30"/>
  <sheetViews>
    <sheetView workbookViewId="0">
      <selection activeCell="B4" sqref="B4"/>
    </sheetView>
  </sheetViews>
  <sheetFormatPr defaultRowHeight="12.75" x14ac:dyDescent="0.2"/>
  <cols>
    <col min="1" max="1" width="9.140625" style="2"/>
    <col min="2" max="2" width="6.140625" style="1" customWidth="1"/>
    <col min="3" max="3" width="119" style="2" customWidth="1"/>
    <col min="4" max="16384" width="9.140625" style="2"/>
  </cols>
  <sheetData>
    <row r="2" spans="2:3" x14ac:dyDescent="0.2">
      <c r="B2" s="5" t="s">
        <v>99</v>
      </c>
      <c r="C2" s="5" t="s">
        <v>2</v>
      </c>
    </row>
    <row r="3" spans="2:3" x14ac:dyDescent="0.2">
      <c r="B3" s="6" t="s">
        <v>100</v>
      </c>
      <c r="C3" s="6" t="s">
        <v>132</v>
      </c>
    </row>
    <row r="4" spans="2:3" s="7" customFormat="1" x14ac:dyDescent="0.2">
      <c r="B4" s="3" t="s">
        <v>101</v>
      </c>
      <c r="C4" s="10" t="s">
        <v>112</v>
      </c>
    </row>
    <row r="5" spans="2:3" x14ac:dyDescent="0.2">
      <c r="B5" s="1">
        <v>30</v>
      </c>
      <c r="C5" s="8" t="s">
        <v>105</v>
      </c>
    </row>
    <row r="6" spans="2:3" x14ac:dyDescent="0.2">
      <c r="B6" s="1">
        <v>32</v>
      </c>
      <c r="C6" s="8" t="s">
        <v>106</v>
      </c>
    </row>
    <row r="7" spans="2:3" x14ac:dyDescent="0.2">
      <c r="B7" s="1">
        <v>33</v>
      </c>
      <c r="C7" s="8" t="s">
        <v>131</v>
      </c>
    </row>
    <row r="8" spans="2:3" s="7" customFormat="1" x14ac:dyDescent="0.2">
      <c r="B8" s="3" t="s">
        <v>102</v>
      </c>
      <c r="C8" s="10" t="s">
        <v>113</v>
      </c>
    </row>
    <row r="9" spans="2:3" x14ac:dyDescent="0.2">
      <c r="B9" s="1">
        <v>24</v>
      </c>
      <c r="C9" s="8" t="s">
        <v>107</v>
      </c>
    </row>
    <row r="10" spans="2:3" x14ac:dyDescent="0.2">
      <c r="B10" s="1">
        <v>29</v>
      </c>
      <c r="C10" s="8" t="s">
        <v>108</v>
      </c>
    </row>
    <row r="11" spans="2:3" x14ac:dyDescent="0.2">
      <c r="B11" s="1">
        <v>31</v>
      </c>
      <c r="C11" s="8" t="s">
        <v>109</v>
      </c>
    </row>
    <row r="12" spans="2:3" x14ac:dyDescent="0.2">
      <c r="B12" s="1">
        <v>34</v>
      </c>
      <c r="C12" s="8" t="s">
        <v>110</v>
      </c>
    </row>
    <row r="13" spans="2:3" x14ac:dyDescent="0.2">
      <c r="B13" s="1">
        <v>35</v>
      </c>
      <c r="C13" s="8" t="s">
        <v>111</v>
      </c>
    </row>
    <row r="14" spans="2:3" s="7" customFormat="1" x14ac:dyDescent="0.2">
      <c r="B14" s="3" t="s">
        <v>103</v>
      </c>
      <c r="C14" s="10" t="s">
        <v>114</v>
      </c>
    </row>
    <row r="15" spans="2:3" x14ac:dyDescent="0.2">
      <c r="B15" s="1">
        <v>23</v>
      </c>
      <c r="C15" s="8" t="s">
        <v>115</v>
      </c>
    </row>
    <row r="16" spans="2:3" x14ac:dyDescent="0.2">
      <c r="B16" s="1">
        <v>25</v>
      </c>
      <c r="C16" s="8" t="s">
        <v>116</v>
      </c>
    </row>
    <row r="17" spans="2:3" x14ac:dyDescent="0.2">
      <c r="B17" s="1">
        <v>26</v>
      </c>
      <c r="C17" s="8" t="s">
        <v>117</v>
      </c>
    </row>
    <row r="18" spans="2:3" x14ac:dyDescent="0.2">
      <c r="B18" s="1">
        <v>27</v>
      </c>
      <c r="C18" s="8" t="s">
        <v>118</v>
      </c>
    </row>
    <row r="19" spans="2:3" x14ac:dyDescent="0.2">
      <c r="B19" s="1">
        <v>28</v>
      </c>
      <c r="C19" s="8" t="s">
        <v>119</v>
      </c>
    </row>
    <row r="20" spans="2:3" s="7" customFormat="1" x14ac:dyDescent="0.2">
      <c r="B20" s="3" t="s">
        <v>104</v>
      </c>
      <c r="C20" s="10" t="s">
        <v>120</v>
      </c>
    </row>
    <row r="21" spans="2:3" x14ac:dyDescent="0.2">
      <c r="B21" s="1">
        <v>15</v>
      </c>
      <c r="C21" s="8" t="s">
        <v>121</v>
      </c>
    </row>
    <row r="22" spans="2:3" x14ac:dyDescent="0.2">
      <c r="B22" s="1">
        <v>16</v>
      </c>
      <c r="C22" s="8" t="s">
        <v>122</v>
      </c>
    </row>
    <row r="23" spans="2:3" x14ac:dyDescent="0.2">
      <c r="B23" s="1">
        <v>17</v>
      </c>
      <c r="C23" s="8" t="s">
        <v>123</v>
      </c>
    </row>
    <row r="24" spans="2:3" x14ac:dyDescent="0.2">
      <c r="B24" s="1">
        <v>18</v>
      </c>
      <c r="C24" s="8" t="s">
        <v>124</v>
      </c>
    </row>
    <row r="25" spans="2:3" x14ac:dyDescent="0.2">
      <c r="B25" s="1">
        <v>19</v>
      </c>
      <c r="C25" s="8" t="s">
        <v>125</v>
      </c>
    </row>
    <row r="26" spans="2:3" x14ac:dyDescent="0.2">
      <c r="B26" s="1">
        <v>20</v>
      </c>
      <c r="C26" s="8" t="s">
        <v>126</v>
      </c>
    </row>
    <row r="27" spans="2:3" x14ac:dyDescent="0.2">
      <c r="B27" s="1">
        <v>21</v>
      </c>
      <c r="C27" s="8" t="s">
        <v>127</v>
      </c>
    </row>
    <row r="28" spans="2:3" x14ac:dyDescent="0.2">
      <c r="B28" s="1">
        <v>22</v>
      </c>
      <c r="C28" s="8" t="s">
        <v>128</v>
      </c>
    </row>
    <row r="29" spans="2:3" x14ac:dyDescent="0.2">
      <c r="B29" s="1">
        <v>36</v>
      </c>
      <c r="C29" s="8" t="s">
        <v>129</v>
      </c>
    </row>
    <row r="30" spans="2:3" x14ac:dyDescent="0.2">
      <c r="B30" s="4">
        <v>37</v>
      </c>
      <c r="C30" s="9" t="s">
        <v>130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5A82E-8C4D-4C34-8923-017334C6CA3A}">
  <dimension ref="A1:M28"/>
  <sheetViews>
    <sheetView zoomScale="90" zoomScaleNormal="90" workbookViewId="0">
      <selection activeCell="F17" sqref="F17"/>
    </sheetView>
  </sheetViews>
  <sheetFormatPr defaultRowHeight="15.75" x14ac:dyDescent="0.25"/>
  <cols>
    <col min="1" max="4" width="9.140625" style="2"/>
    <col min="5" max="5" width="14.140625" style="2" customWidth="1"/>
    <col min="6" max="8" width="9.140625" style="27"/>
    <col min="9" max="11" width="15" style="27" customWidth="1"/>
    <col min="12" max="13" width="9.140625" style="27"/>
    <col min="14" max="16384" width="9.140625" style="2"/>
  </cols>
  <sheetData>
    <row r="1" spans="1:13" ht="19.5" customHeight="1" x14ac:dyDescent="0.25">
      <c r="B1" s="2" t="s">
        <v>161</v>
      </c>
      <c r="C1" s="2" t="s">
        <v>162</v>
      </c>
      <c r="D1" s="2" t="s">
        <v>163</v>
      </c>
      <c r="E1" s="2" t="s">
        <v>220</v>
      </c>
      <c r="F1" s="34" t="s">
        <v>173</v>
      </c>
      <c r="G1" s="34"/>
      <c r="H1" s="28" t="s">
        <v>164</v>
      </c>
      <c r="I1" s="28" t="s">
        <v>165</v>
      </c>
      <c r="J1" s="28" t="s">
        <v>166</v>
      </c>
      <c r="K1" s="28" t="s">
        <v>167</v>
      </c>
      <c r="L1" s="28"/>
      <c r="M1" s="28"/>
    </row>
    <row r="2" spans="1:13" x14ac:dyDescent="0.25">
      <c r="A2" s="2" t="s">
        <v>133</v>
      </c>
      <c r="B2" s="26">
        <v>0.75134468260341369</v>
      </c>
      <c r="C2" s="26">
        <v>-1.5020962717747369E-3</v>
      </c>
      <c r="D2" s="26">
        <v>4.5387810659859792E-3</v>
      </c>
      <c r="E2" s="2">
        <v>1668</v>
      </c>
      <c r="F2" s="30">
        <f>IF(OR(D2&lt;0.01,E2&lt;30),0,(($M$7*B2)+($M$8*C2)+($M$9*D2)))</f>
        <v>0</v>
      </c>
      <c r="H2" s="29" t="s">
        <v>168</v>
      </c>
      <c r="I2" s="31">
        <v>0.55000000000000004</v>
      </c>
      <c r="J2" s="31">
        <v>0.73899999999999999</v>
      </c>
      <c r="K2" s="31">
        <v>0.38900000000000001</v>
      </c>
      <c r="L2" s="29"/>
      <c r="M2" s="29"/>
    </row>
    <row r="3" spans="1:13" x14ac:dyDescent="0.25">
      <c r="A3" s="2" t="s">
        <v>134</v>
      </c>
      <c r="B3" s="26">
        <v>0.24677008388680038</v>
      </c>
      <c r="C3" s="26">
        <v>-1.7971851409837726E-3</v>
      </c>
      <c r="D3" s="26">
        <v>5.8878639644210082E-4</v>
      </c>
      <c r="E3" s="2">
        <v>316</v>
      </c>
      <c r="F3" s="30">
        <f t="shared" ref="F3:F28" si="0">IF(OR(D3&lt;0.01,E3&lt;30),0,(($M$7*B3)+($M$8*C3)+($M$9*D3)))</f>
        <v>0</v>
      </c>
      <c r="H3" s="29" t="s">
        <v>169</v>
      </c>
      <c r="I3" s="31">
        <v>0.61799999999999999</v>
      </c>
      <c r="J3" s="31">
        <v>4.5999999999999999E-2</v>
      </c>
      <c r="K3" s="31">
        <v>0.78500000000000003</v>
      </c>
      <c r="L3" s="29"/>
      <c r="M3" s="29"/>
    </row>
    <row r="4" spans="1:13" x14ac:dyDescent="0.25">
      <c r="A4" s="2" t="s">
        <v>135</v>
      </c>
      <c r="B4" s="26">
        <v>1.1688642092150225</v>
      </c>
      <c r="C4" s="26">
        <v>1.71499185301093E-3</v>
      </c>
      <c r="D4" s="26">
        <v>1.1871032976131056E-2</v>
      </c>
      <c r="E4" s="2">
        <v>1140</v>
      </c>
      <c r="F4" s="30">
        <f t="shared" si="0"/>
        <v>0.40767146051775638</v>
      </c>
      <c r="H4" s="29" t="s">
        <v>170</v>
      </c>
      <c r="I4" s="31">
        <v>0.56200000000000006</v>
      </c>
      <c r="J4" s="31">
        <v>0.67200000000000004</v>
      </c>
      <c r="K4" s="31">
        <v>0.48199999999999998</v>
      </c>
      <c r="L4" s="29"/>
      <c r="M4" s="29"/>
    </row>
    <row r="5" spans="1:13" x14ac:dyDescent="0.25">
      <c r="A5" s="2" t="s">
        <v>136</v>
      </c>
      <c r="B5" s="26">
        <v>0.20848107310017078</v>
      </c>
      <c r="C5" s="26">
        <v>-7.7620636678005879E-4</v>
      </c>
      <c r="D5" s="26">
        <v>2.0444784173047459E-4</v>
      </c>
      <c r="E5" s="2">
        <v>121</v>
      </c>
      <c r="F5" s="30">
        <f t="shared" si="0"/>
        <v>0</v>
      </c>
      <c r="H5" s="29"/>
      <c r="I5" s="31">
        <f>SUM(I2:I4)</f>
        <v>1.7300000000000002</v>
      </c>
      <c r="J5" s="31">
        <f t="shared" ref="J5:K5" si="1">SUM(J2:J4)</f>
        <v>1.4570000000000001</v>
      </c>
      <c r="K5" s="31">
        <f t="shared" si="1"/>
        <v>1.6559999999999999</v>
      </c>
      <c r="L5" s="29"/>
      <c r="M5" s="29"/>
    </row>
    <row r="6" spans="1:13" x14ac:dyDescent="0.25">
      <c r="A6" s="2" t="s">
        <v>137</v>
      </c>
      <c r="B6" s="26">
        <v>0.70061172431751895</v>
      </c>
      <c r="C6" s="26">
        <v>-5.7014935507519859E-3</v>
      </c>
      <c r="D6" s="26">
        <v>1.3342316824771048E-2</v>
      </c>
      <c r="E6" s="2">
        <v>2686</v>
      </c>
      <c r="F6" s="30">
        <f t="shared" si="0"/>
        <v>0.24443478118908937</v>
      </c>
      <c r="H6" s="29"/>
      <c r="I6" s="29"/>
      <c r="J6" s="29"/>
      <c r="K6" s="29"/>
      <c r="L6" s="32" t="s">
        <v>171</v>
      </c>
      <c r="M6" s="32" t="s">
        <v>172</v>
      </c>
    </row>
    <row r="7" spans="1:13" x14ac:dyDescent="0.25">
      <c r="A7" s="2" t="s">
        <v>138</v>
      </c>
      <c r="B7" s="26">
        <v>0.17732341647396918</v>
      </c>
      <c r="C7" s="26">
        <v>-1.604975639624785E-3</v>
      </c>
      <c r="D7" s="26">
        <v>3.4594367880990697E-4</v>
      </c>
      <c r="E7" s="2">
        <v>169</v>
      </c>
      <c r="F7" s="30">
        <f t="shared" si="0"/>
        <v>0</v>
      </c>
      <c r="H7" s="29" t="s">
        <v>168</v>
      </c>
      <c r="I7" s="33">
        <f>I2/I$5</f>
        <v>0.31791907514450868</v>
      </c>
      <c r="J7" s="33">
        <f t="shared" ref="J7:K7" si="2">J2/J$5</f>
        <v>0.5072065888812628</v>
      </c>
      <c r="K7" s="33">
        <f t="shared" si="2"/>
        <v>0.23490338164251209</v>
      </c>
      <c r="L7" s="33">
        <v>0.74</v>
      </c>
      <c r="M7" s="33">
        <f>I7*$L$7+J7*$L$8+K7*$L$9</f>
        <v>0.3448049657224872</v>
      </c>
    </row>
    <row r="8" spans="1:13" x14ac:dyDescent="0.25">
      <c r="A8" s="2" t="s">
        <v>139</v>
      </c>
      <c r="B8" s="26">
        <v>0.28466824854722661</v>
      </c>
      <c r="C8" s="26">
        <v>-3.3224721902760847E-3</v>
      </c>
      <c r="D8" s="26">
        <v>1.3221869955191035E-3</v>
      </c>
      <c r="E8" s="2">
        <v>648</v>
      </c>
      <c r="F8" s="30">
        <f t="shared" si="0"/>
        <v>0</v>
      </c>
      <c r="H8" s="29" t="s">
        <v>169</v>
      </c>
      <c r="I8" s="33">
        <f t="shared" ref="I8:K9" si="3">I3/I$5</f>
        <v>0.35722543352601149</v>
      </c>
      <c r="J8" s="33">
        <f t="shared" si="3"/>
        <v>3.1571722717913517E-2</v>
      </c>
      <c r="K8" s="33">
        <f t="shared" si="3"/>
        <v>0.47403381642512082</v>
      </c>
      <c r="L8" s="33">
        <v>0.17799999999999999</v>
      </c>
      <c r="M8" s="33">
        <f t="shared" ref="M8:M9" si="4">I8*$L$7+J8*$L$8+K8*$L$9</f>
        <v>0.30883736039989701</v>
      </c>
    </row>
    <row r="9" spans="1:13" x14ac:dyDescent="0.25">
      <c r="A9" s="2" t="s">
        <v>140</v>
      </c>
      <c r="B9" s="26">
        <v>0.35699404619761949</v>
      </c>
      <c r="C9" s="26">
        <v>-7.3961376667049713E-3</v>
      </c>
      <c r="D9" s="26">
        <v>4.1063027430117919E-3</v>
      </c>
      <c r="E9" s="2">
        <v>1267</v>
      </c>
      <c r="F9" s="30">
        <f t="shared" si="0"/>
        <v>0</v>
      </c>
      <c r="H9" s="29" t="s">
        <v>170</v>
      </c>
      <c r="I9" s="33">
        <f t="shared" si="3"/>
        <v>0.32485549132947977</v>
      </c>
      <c r="J9" s="33">
        <f>J4/J$5</f>
        <v>0.46122168840082362</v>
      </c>
      <c r="K9" s="33">
        <f>K4/K$5</f>
        <v>0.29106280193236717</v>
      </c>
      <c r="L9" s="33">
        <v>8.2000000000000003E-2</v>
      </c>
      <c r="M9" s="33">
        <f t="shared" si="4"/>
        <v>0.34635767387761573</v>
      </c>
    </row>
    <row r="10" spans="1:13" x14ac:dyDescent="0.25">
      <c r="A10" s="2" t="s">
        <v>141</v>
      </c>
      <c r="B10" s="26">
        <v>0.43056325253821515</v>
      </c>
      <c r="C10" s="26">
        <v>-4.7038627584504462E-3</v>
      </c>
      <c r="D10" s="26">
        <v>3.5566908138602773E-3</v>
      </c>
      <c r="E10" s="2">
        <v>1300</v>
      </c>
      <c r="F10" s="30">
        <f t="shared" si="0"/>
        <v>0</v>
      </c>
      <c r="H10" s="29"/>
      <c r="I10" s="33">
        <f>SUM(I7:I9)</f>
        <v>0.99999999999999989</v>
      </c>
      <c r="J10" s="33">
        <f t="shared" ref="J10:L10" si="5">SUM(J7:J9)</f>
        <v>1</v>
      </c>
      <c r="K10" s="33">
        <f t="shared" si="5"/>
        <v>1</v>
      </c>
      <c r="L10" s="33">
        <f t="shared" si="5"/>
        <v>0.99999999999999989</v>
      </c>
      <c r="M10" s="33">
        <f>SUM(M7:M9)</f>
        <v>1</v>
      </c>
    </row>
    <row r="11" spans="1:13" x14ac:dyDescent="0.25">
      <c r="A11" s="2" t="s">
        <v>142</v>
      </c>
      <c r="B11" s="26">
        <v>1.0796567216598345</v>
      </c>
      <c r="C11" s="26">
        <v>2.2030687784266624E-3</v>
      </c>
      <c r="D11" s="26">
        <v>2.9860104274246218E-2</v>
      </c>
      <c r="E11" s="2">
        <v>6265</v>
      </c>
      <c r="F11" s="30">
        <f t="shared" si="0"/>
        <v>0.38329366510845181</v>
      </c>
    </row>
    <row r="12" spans="1:13" x14ac:dyDescent="0.25">
      <c r="A12" s="2" t="s">
        <v>143</v>
      </c>
      <c r="B12" s="26">
        <v>0.86824336729322271</v>
      </c>
      <c r="C12" s="26">
        <v>-1.4651607990553272E-3</v>
      </c>
      <c r="D12" s="26">
        <v>9.6550444532754829E-3</v>
      </c>
      <c r="E12" s="2">
        <v>1999</v>
      </c>
      <c r="F12" s="30">
        <f t="shared" si="0"/>
        <v>0</v>
      </c>
    </row>
    <row r="13" spans="1:13" x14ac:dyDescent="0.25">
      <c r="A13" s="2" t="s">
        <v>144</v>
      </c>
      <c r="B13" s="26">
        <v>0.71438842011314641</v>
      </c>
      <c r="C13" s="26">
        <v>-3.7392986053182264E-3</v>
      </c>
      <c r="D13" s="26">
        <v>9.3529527900893666E-3</v>
      </c>
      <c r="E13" s="2">
        <v>2242</v>
      </c>
      <c r="F13" s="30">
        <f t="shared" si="0"/>
        <v>0</v>
      </c>
    </row>
    <row r="14" spans="1:13" x14ac:dyDescent="0.25">
      <c r="A14" s="2" t="s">
        <v>145</v>
      </c>
      <c r="B14" s="26">
        <v>0.77706777348565303</v>
      </c>
      <c r="C14" s="26">
        <v>-7.3359800647059409E-3</v>
      </c>
      <c r="D14" s="26">
        <v>2.5570792452697805E-2</v>
      </c>
      <c r="E14" s="2">
        <v>5951</v>
      </c>
      <c r="F14" s="30">
        <f t="shared" si="0"/>
        <v>0.27452784247476369</v>
      </c>
    </row>
    <row r="15" spans="1:13" x14ac:dyDescent="0.25">
      <c r="A15" s="2" t="s">
        <v>146</v>
      </c>
      <c r="B15" s="26">
        <v>1.375427950449599</v>
      </c>
      <c r="C15" s="26">
        <v>4.0807168251826721E-3</v>
      </c>
      <c r="D15" s="26">
        <v>1.4950224064310054E-2</v>
      </c>
      <c r="E15" s="2">
        <v>1113</v>
      </c>
      <c r="F15" s="30">
        <f t="shared" si="0"/>
        <v>0.48069278995221731</v>
      </c>
    </row>
    <row r="16" spans="1:13" x14ac:dyDescent="0.25">
      <c r="A16" s="2" t="s">
        <v>147</v>
      </c>
      <c r="B16" s="26">
        <v>0.56725472313108283</v>
      </c>
      <c r="C16" s="26">
        <v>-3.6103201289557751E-3</v>
      </c>
      <c r="D16" s="26">
        <v>4.7325095261195275E-3</v>
      </c>
      <c r="E16" s="2">
        <v>1207</v>
      </c>
      <c r="F16" s="30">
        <f t="shared" si="0"/>
        <v>0</v>
      </c>
    </row>
    <row r="17" spans="1:6" x14ac:dyDescent="0.25">
      <c r="A17" s="2" t="s">
        <v>148</v>
      </c>
      <c r="B17" s="26">
        <v>0.49390408808514863</v>
      </c>
      <c r="C17" s="26">
        <v>-2.3108507527037313E-2</v>
      </c>
      <c r="D17" s="26">
        <v>2.2551824799308815E-2</v>
      </c>
      <c r="E17" s="2">
        <v>6511</v>
      </c>
      <c r="F17" s="30">
        <f t="shared" si="0"/>
        <v>0.17097480927414874</v>
      </c>
    </row>
    <row r="18" spans="1:6" x14ac:dyDescent="0.25">
      <c r="A18" s="2" t="s">
        <v>149</v>
      </c>
      <c r="B18" s="26">
        <v>0.94130528426004767</v>
      </c>
      <c r="C18" s="26">
        <v>-6.2336457243819254E-3</v>
      </c>
      <c r="D18" s="26">
        <v>9.9970901751410518E-2</v>
      </c>
      <c r="E18" s="2">
        <v>32374</v>
      </c>
      <c r="F18" s="30">
        <f t="shared" si="0"/>
        <v>0.35726724256856179</v>
      </c>
    </row>
    <row r="19" spans="1:6" x14ac:dyDescent="0.25">
      <c r="A19" s="2" t="s">
        <v>150</v>
      </c>
      <c r="B19" s="26">
        <v>0.72949138744333675</v>
      </c>
      <c r="C19" s="26">
        <v>-5.2019688246463438E-3</v>
      </c>
      <c r="D19" s="26">
        <v>1.4028357246974358E-2</v>
      </c>
      <c r="E19" s="2">
        <v>4701</v>
      </c>
      <c r="F19" s="30">
        <f t="shared" si="0"/>
        <v>0.25478451970594923</v>
      </c>
    </row>
    <row r="20" spans="1:6" x14ac:dyDescent="0.25">
      <c r="A20" s="2" t="s">
        <v>151</v>
      </c>
      <c r="B20" s="26">
        <v>0.55646984038431491</v>
      </c>
      <c r="C20" s="26">
        <v>-4.5189109340170355E-2</v>
      </c>
      <c r="D20" s="26">
        <v>5.669597865322859E-2</v>
      </c>
      <c r="E20" s="2">
        <v>14259</v>
      </c>
      <c r="F20" s="30">
        <f t="shared" si="0"/>
        <v>0.19755456627641829</v>
      </c>
    </row>
    <row r="21" spans="1:6" x14ac:dyDescent="0.25">
      <c r="A21" s="2" t="s">
        <v>152</v>
      </c>
      <c r="B21" s="26">
        <v>1.2009109000132192</v>
      </c>
      <c r="C21" s="26">
        <v>6.0293401079447972E-2</v>
      </c>
      <c r="D21" s="26">
        <v>0.36039360010041138</v>
      </c>
      <c r="E21" s="2">
        <v>76616</v>
      </c>
      <c r="F21" s="30">
        <f t="shared" si="0"/>
        <v>0.55752598556488653</v>
      </c>
    </row>
    <row r="22" spans="1:6" x14ac:dyDescent="0.25">
      <c r="A22" s="2" t="s">
        <v>153</v>
      </c>
      <c r="B22" s="26">
        <v>1.2524841345706401</v>
      </c>
      <c r="C22" s="26">
        <v>1.5955304610319868E-2</v>
      </c>
      <c r="D22" s="26">
        <v>7.9148600448304032E-2</v>
      </c>
      <c r="E22" s="2">
        <v>22222</v>
      </c>
      <c r="F22" s="30">
        <f t="shared" si="0"/>
        <v>0.46420406839075951</v>
      </c>
    </row>
    <row r="23" spans="1:6" x14ac:dyDescent="0.25">
      <c r="A23" s="2" t="s">
        <v>154</v>
      </c>
      <c r="B23" s="26">
        <v>1.8801335449487167</v>
      </c>
      <c r="C23" s="26">
        <v>3.7913361741864632E-2</v>
      </c>
      <c r="D23" s="26">
        <v>8.0990190206656029E-2</v>
      </c>
      <c r="E23" s="2">
        <v>22261</v>
      </c>
      <c r="F23" s="30">
        <f t="shared" si="0"/>
        <v>0.68804001897086753</v>
      </c>
    </row>
    <row r="24" spans="1:6" x14ac:dyDescent="0.25">
      <c r="A24" s="2" t="s">
        <v>155</v>
      </c>
      <c r="B24" s="26">
        <v>1.525397992219522</v>
      </c>
      <c r="C24" s="26">
        <v>3.7135808346432167E-2</v>
      </c>
      <c r="D24" s="26">
        <v>0.10781709928466643</v>
      </c>
      <c r="E24" s="2">
        <v>29463</v>
      </c>
      <c r="F24" s="30">
        <f t="shared" si="0"/>
        <v>0.57477700715890068</v>
      </c>
    </row>
    <row r="25" spans="1:6" x14ac:dyDescent="0.25">
      <c r="A25" s="2" t="s">
        <v>156</v>
      </c>
      <c r="B25" s="26">
        <v>0.63111445939932453</v>
      </c>
      <c r="C25" s="26">
        <v>-4.4959829920693233E-3</v>
      </c>
      <c r="D25" s="26">
        <v>7.6920333361073789E-3</v>
      </c>
      <c r="E25" s="2">
        <v>2052</v>
      </c>
      <c r="F25" s="30">
        <f t="shared" si="0"/>
        <v>0</v>
      </c>
    </row>
    <row r="26" spans="1:6" x14ac:dyDescent="0.25">
      <c r="A26" s="2" t="s">
        <v>157</v>
      </c>
      <c r="B26" s="26">
        <v>0.88836029305051067</v>
      </c>
      <c r="C26" s="26">
        <v>-1.475684930759372E-3</v>
      </c>
      <c r="D26" s="26">
        <v>1.1742595294815151E-2</v>
      </c>
      <c r="E26" s="2">
        <v>3799</v>
      </c>
      <c r="F26" s="30">
        <f t="shared" si="0"/>
        <v>0.30992243174730083</v>
      </c>
    </row>
    <row r="27" spans="1:6" x14ac:dyDescent="0.25">
      <c r="A27" s="2" t="s">
        <v>158</v>
      </c>
      <c r="B27" s="26">
        <v>0.79971556649404252</v>
      </c>
      <c r="C27" s="26">
        <v>-5.4563988034755199E-3</v>
      </c>
      <c r="D27" s="26">
        <v>2.1786850748982681E-2</v>
      </c>
      <c r="E27" s="2">
        <v>7710</v>
      </c>
      <c r="F27" s="30">
        <f t="shared" si="0"/>
        <v>0.28160680163549967</v>
      </c>
    </row>
    <row r="28" spans="1:6" x14ac:dyDescent="0.25">
      <c r="A28" s="2" t="s">
        <v>159</v>
      </c>
      <c r="B28" s="26">
        <v>0.11224965830188294</v>
      </c>
      <c r="C28" s="26">
        <v>-2.5180165908762615E-2</v>
      </c>
      <c r="D28" s="26">
        <v>3.183851232134445E-3</v>
      </c>
      <c r="E28" s="2">
        <v>1432</v>
      </c>
      <c r="F28" s="30">
        <f t="shared" si="0"/>
        <v>0</v>
      </c>
    </row>
  </sheetData>
  <conditionalFormatting sqref="B2:B28">
    <cfRule type="cellIs" dxfId="9" priority="3" operator="greaterThan">
      <formula>1</formula>
    </cfRule>
  </conditionalFormatting>
  <conditionalFormatting sqref="F2:F28">
    <cfRule type="cellIs" dxfId="8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AA9A5-68EC-4AD9-9FFB-321FF1929A56}">
  <dimension ref="A1:M28"/>
  <sheetViews>
    <sheetView topLeftCell="A2" workbookViewId="0">
      <selection activeCell="A2" sqref="A2:A28"/>
    </sheetView>
  </sheetViews>
  <sheetFormatPr defaultRowHeight="15.75" x14ac:dyDescent="0.25"/>
  <cols>
    <col min="1" max="4" width="9.140625" style="27"/>
    <col min="5" max="5" width="9.85546875" style="27" bestFit="1" customWidth="1"/>
    <col min="6" max="8" width="9.140625" style="27"/>
    <col min="9" max="11" width="15" style="27" customWidth="1"/>
    <col min="12" max="16384" width="9.140625" style="27"/>
  </cols>
  <sheetData>
    <row r="1" spans="1:13" s="34" customFormat="1" ht="19.5" customHeight="1" x14ac:dyDescent="0.25">
      <c r="B1" s="34" t="s">
        <v>174</v>
      </c>
      <c r="C1" s="34" t="s">
        <v>175</v>
      </c>
      <c r="D1" s="34" t="s">
        <v>176</v>
      </c>
      <c r="E1" s="34" t="s">
        <v>202</v>
      </c>
      <c r="F1" s="34" t="s">
        <v>203</v>
      </c>
      <c r="H1" s="28" t="s">
        <v>164</v>
      </c>
      <c r="I1" s="28" t="s">
        <v>165</v>
      </c>
      <c r="J1" s="28" t="s">
        <v>166</v>
      </c>
      <c r="K1" s="28" t="s">
        <v>167</v>
      </c>
      <c r="L1" s="28"/>
      <c r="M1" s="28"/>
    </row>
    <row r="2" spans="1:13" x14ac:dyDescent="0.25">
      <c r="A2" s="27" t="s">
        <v>133</v>
      </c>
      <c r="B2" s="30">
        <v>5.0756737192664603E-2</v>
      </c>
      <c r="C2" s="30">
        <v>-5.7342621143148722E-3</v>
      </c>
      <c r="D2" s="30">
        <v>3.0661522344584407E-4</v>
      </c>
      <c r="E2" s="35">
        <v>13</v>
      </c>
      <c r="F2" s="30">
        <f>IF(OR(D2&lt;0.01,E2&lt;30),0,(($M$7*B2)+($M$8*C2)+($M$9*D2)))</f>
        <v>0</v>
      </c>
      <c r="H2" s="29" t="s">
        <v>168</v>
      </c>
      <c r="I2" s="31">
        <v>0.503</v>
      </c>
      <c r="J2" s="31">
        <v>0.80400000000000005</v>
      </c>
      <c r="K2" s="31">
        <v>0.318</v>
      </c>
      <c r="L2" s="29"/>
      <c r="M2" s="29"/>
    </row>
    <row r="3" spans="1:13" x14ac:dyDescent="0.25">
      <c r="A3" s="27" t="s">
        <v>134</v>
      </c>
      <c r="B3" s="30">
        <v>1.7848263079766395E-2</v>
      </c>
      <c r="C3" s="30">
        <v>-2.3433860897250618E-3</v>
      </c>
      <c r="D3" s="30">
        <v>4.2585447700811678E-5</v>
      </c>
      <c r="E3" s="35">
        <v>2</v>
      </c>
      <c r="F3" s="30">
        <f t="shared" ref="F3:F28" si="0">IF(OR(D3&lt;0.01,E3&lt;30),0,(($M$7*B3)+($M$8*C3)+($M$9*D3)))</f>
        <v>0</v>
      </c>
      <c r="H3" s="29" t="s">
        <v>169</v>
      </c>
      <c r="I3" s="31">
        <v>0.64500000000000002</v>
      </c>
      <c r="J3" s="31">
        <v>0.105</v>
      </c>
      <c r="K3" s="31">
        <v>0.75700000000000001</v>
      </c>
      <c r="L3" s="29"/>
      <c r="M3" s="29"/>
    </row>
    <row r="4" spans="1:13" x14ac:dyDescent="0.25">
      <c r="A4" s="27" t="s">
        <v>135</v>
      </c>
      <c r="B4" s="30">
        <v>17.892021422175773</v>
      </c>
      <c r="C4" s="30">
        <v>0.17155606421624331</v>
      </c>
      <c r="D4" s="30">
        <v>0.18171210533936344</v>
      </c>
      <c r="E4" s="35">
        <v>152</v>
      </c>
      <c r="F4" s="30">
        <f t="shared" si="0"/>
        <v>6.2336397850343941</v>
      </c>
      <c r="H4" s="29" t="s">
        <v>170</v>
      </c>
      <c r="I4" s="31">
        <v>0.57499999999999996</v>
      </c>
      <c r="J4" s="31">
        <v>0.58599999999999997</v>
      </c>
      <c r="K4" s="31">
        <v>0.57099999999999995</v>
      </c>
      <c r="L4" s="29"/>
      <c r="M4" s="29"/>
    </row>
    <row r="5" spans="1:13" x14ac:dyDescent="0.25">
      <c r="A5" s="27" t="s">
        <v>136</v>
      </c>
      <c r="B5" s="30">
        <v>4.342554932333649E-2</v>
      </c>
      <c r="C5" s="30">
        <v>-9.3806876080972166E-4</v>
      </c>
      <c r="D5" s="30">
        <v>4.2585447700811678E-5</v>
      </c>
      <c r="E5" s="35">
        <v>1</v>
      </c>
      <c r="F5" s="30">
        <f t="shared" si="0"/>
        <v>0</v>
      </c>
      <c r="H5" s="29"/>
      <c r="I5" s="31">
        <f>SUM(I2:I4)</f>
        <v>1.7230000000000001</v>
      </c>
      <c r="J5" s="31">
        <f t="shared" ref="J5:K5" si="1">SUM(J2:J4)</f>
        <v>1.4950000000000001</v>
      </c>
      <c r="K5" s="31">
        <f t="shared" si="1"/>
        <v>1.6459999999999999</v>
      </c>
      <c r="L5" s="29"/>
      <c r="M5" s="29"/>
    </row>
    <row r="6" spans="1:13" x14ac:dyDescent="0.25">
      <c r="A6" s="27" t="s">
        <v>137</v>
      </c>
      <c r="B6" s="30">
        <v>9.7497584944546301E-2</v>
      </c>
      <c r="C6" s="30">
        <v>-1.7187084855767646E-2</v>
      </c>
      <c r="D6" s="30">
        <v>1.8567255197553892E-3</v>
      </c>
      <c r="E6" s="35">
        <v>17</v>
      </c>
      <c r="F6" s="30">
        <f t="shared" si="0"/>
        <v>0</v>
      </c>
      <c r="H6" s="29"/>
      <c r="I6" s="29"/>
      <c r="J6" s="29"/>
      <c r="K6" s="29"/>
      <c r="L6" s="32" t="s">
        <v>171</v>
      </c>
      <c r="M6" s="32" t="s">
        <v>172</v>
      </c>
    </row>
    <row r="7" spans="1:13" x14ac:dyDescent="0.25">
      <c r="A7" s="27" t="s">
        <v>138</v>
      </c>
      <c r="B7" s="30">
        <v>2.6194080276972096E-2</v>
      </c>
      <c r="C7" s="30">
        <v>-1.8998167811937179E-3</v>
      </c>
      <c r="D7" s="30">
        <v>5.1102537240974011E-5</v>
      </c>
      <c r="E7" s="35">
        <v>5</v>
      </c>
      <c r="F7" s="30">
        <f t="shared" si="0"/>
        <v>0</v>
      </c>
      <c r="H7" s="29" t="s">
        <v>168</v>
      </c>
      <c r="I7" s="33">
        <f>I2/I$5</f>
        <v>0.29193267556587349</v>
      </c>
      <c r="J7" s="33">
        <f t="shared" ref="J7:K7" si="2">J2/J$5</f>
        <v>0.53779264214046818</v>
      </c>
      <c r="K7" s="33">
        <f t="shared" si="2"/>
        <v>0.19319562575941679</v>
      </c>
      <c r="L7" s="33">
        <v>0.76459999999999995</v>
      </c>
      <c r="M7" s="33">
        <f>I7*$L$7+J7*$L$8+K7*$L$9</f>
        <v>0.34189752045983102</v>
      </c>
    </row>
    <row r="8" spans="1:13" x14ac:dyDescent="0.25">
      <c r="A8" s="27" t="s">
        <v>139</v>
      </c>
      <c r="B8" s="30">
        <v>4.7677196363829305E-2</v>
      </c>
      <c r="C8" s="30">
        <v>-4.4232148577509674E-3</v>
      </c>
      <c r="D8" s="30">
        <v>2.2144432804422072E-4</v>
      </c>
      <c r="E8" s="35">
        <v>5</v>
      </c>
      <c r="F8" s="30">
        <f t="shared" si="0"/>
        <v>0</v>
      </c>
      <c r="H8" s="29" t="s">
        <v>169</v>
      </c>
      <c r="I8" s="33">
        <f t="shared" ref="I8:K9" si="3">I3/I$5</f>
        <v>0.37434706906558329</v>
      </c>
      <c r="J8" s="33">
        <f t="shared" si="3"/>
        <v>7.0234113712374577E-2</v>
      </c>
      <c r="K8" s="33">
        <f t="shared" si="3"/>
        <v>0.45990279465370598</v>
      </c>
      <c r="L8" s="33">
        <v>0.21249999999999999</v>
      </c>
      <c r="M8" s="33">
        <f t="shared" ref="M8:M9" si="4">I8*$L$7+J8*$L$8+K8*$L$9</f>
        <v>0.31163630188952907</v>
      </c>
    </row>
    <row r="9" spans="1:13" x14ac:dyDescent="0.25">
      <c r="A9" s="27" t="s">
        <v>140</v>
      </c>
      <c r="B9" s="30">
        <v>1.7030565031943286E-2</v>
      </c>
      <c r="C9" s="30">
        <v>-1.1306547350293029E-2</v>
      </c>
      <c r="D9" s="30">
        <v>1.9589305942373372E-4</v>
      </c>
      <c r="E9" s="35">
        <v>7</v>
      </c>
      <c r="F9" s="30">
        <f t="shared" si="0"/>
        <v>0</v>
      </c>
      <c r="H9" s="29" t="s">
        <v>170</v>
      </c>
      <c r="I9" s="33">
        <f t="shared" si="3"/>
        <v>0.33372025536854322</v>
      </c>
      <c r="J9" s="33">
        <f>J4/J$5</f>
        <v>0.39197324414715712</v>
      </c>
      <c r="K9" s="33">
        <f>K4/K$5</f>
        <v>0.34690157958687728</v>
      </c>
      <c r="L9" s="33">
        <v>2.2800000000000001E-2</v>
      </c>
      <c r="M9" s="33">
        <f t="shared" si="4"/>
        <v>0.34636617765063982</v>
      </c>
    </row>
    <row r="10" spans="1:13" x14ac:dyDescent="0.25">
      <c r="A10" s="27" t="s">
        <v>141</v>
      </c>
      <c r="B10" s="30">
        <v>0.10104344310939749</v>
      </c>
      <c r="C10" s="30">
        <v>-7.4258787973748141E-3</v>
      </c>
      <c r="D10" s="30">
        <v>8.3467477493590894E-4</v>
      </c>
      <c r="E10" s="35">
        <v>23</v>
      </c>
      <c r="F10" s="30">
        <f t="shared" si="0"/>
        <v>0</v>
      </c>
      <c r="H10" s="29"/>
      <c r="I10" s="33">
        <f>SUM(I7:I9)</f>
        <v>1</v>
      </c>
      <c r="J10" s="33">
        <f t="shared" ref="J10:L10" si="5">SUM(J7:J9)</f>
        <v>0.99999999999999978</v>
      </c>
      <c r="K10" s="33">
        <f t="shared" si="5"/>
        <v>1</v>
      </c>
      <c r="L10" s="33">
        <f t="shared" si="5"/>
        <v>0.99990000000000001</v>
      </c>
      <c r="M10" s="33">
        <f>SUM(M7:M9)</f>
        <v>0.9998999999999999</v>
      </c>
    </row>
    <row r="11" spans="1:13" x14ac:dyDescent="0.25">
      <c r="A11" s="27" t="s">
        <v>142</v>
      </c>
      <c r="B11" s="30">
        <v>0.2823936466187561</v>
      </c>
      <c r="C11" s="30">
        <v>-1.9846864387490695E-2</v>
      </c>
      <c r="D11" s="30">
        <v>7.8101711083288618E-3</v>
      </c>
      <c r="E11" s="35">
        <v>69</v>
      </c>
      <c r="F11" s="30">
        <f t="shared" si="0"/>
        <v>0</v>
      </c>
    </row>
    <row r="12" spans="1:13" x14ac:dyDescent="0.25">
      <c r="A12" s="27" t="s">
        <v>143</v>
      </c>
      <c r="B12" s="30">
        <v>4.9784226778953937E-2</v>
      </c>
      <c r="C12" s="30">
        <v>-1.0566594432220258E-2</v>
      </c>
      <c r="D12" s="30">
        <v>5.536108201105518E-4</v>
      </c>
      <c r="E12" s="35">
        <v>18</v>
      </c>
      <c r="F12" s="30">
        <f t="shared" si="0"/>
        <v>0</v>
      </c>
    </row>
    <row r="13" spans="1:13" x14ac:dyDescent="0.25">
      <c r="A13" s="27" t="s">
        <v>144</v>
      </c>
      <c r="B13" s="30">
        <v>0.31616453056888683</v>
      </c>
      <c r="C13" s="30">
        <v>-8.9529458788886983E-3</v>
      </c>
      <c r="D13" s="30">
        <v>4.1393055165188947E-3</v>
      </c>
      <c r="E13" s="35">
        <v>20</v>
      </c>
      <c r="F13" s="30">
        <f t="shared" si="0"/>
        <v>0</v>
      </c>
    </row>
    <row r="14" spans="1:13" x14ac:dyDescent="0.25">
      <c r="A14" s="27" t="s">
        <v>145</v>
      </c>
      <c r="B14" s="30">
        <v>0.42214328471921375</v>
      </c>
      <c r="C14" s="30">
        <v>-1.9015399477398977E-2</v>
      </c>
      <c r="D14" s="30">
        <v>1.3891373040004769E-2</v>
      </c>
      <c r="E14" s="35">
        <v>66</v>
      </c>
      <c r="F14" s="30">
        <f t="shared" si="0"/>
        <v>0.14321535533436455</v>
      </c>
    </row>
    <row r="15" spans="1:13" x14ac:dyDescent="0.25">
      <c r="A15" s="27" t="s">
        <v>146</v>
      </c>
      <c r="B15" s="30">
        <v>2.2723716101461178E-2</v>
      </c>
      <c r="C15" s="30">
        <v>-1.0622511642462674E-2</v>
      </c>
      <c r="D15" s="30">
        <v>2.4699559666470773E-4</v>
      </c>
      <c r="E15" s="35">
        <v>13</v>
      </c>
      <c r="F15" s="30">
        <f t="shared" si="0"/>
        <v>0</v>
      </c>
    </row>
    <row r="16" spans="1:13" x14ac:dyDescent="0.25">
      <c r="A16" s="27" t="s">
        <v>147</v>
      </c>
      <c r="B16" s="30">
        <v>8.8817202391678812E-2</v>
      </c>
      <c r="C16" s="30">
        <v>-7.6018428650811796E-3</v>
      </c>
      <c r="D16" s="30">
        <v>7.4098678999412319E-4</v>
      </c>
      <c r="E16" s="35">
        <v>8</v>
      </c>
      <c r="F16" s="30">
        <f t="shared" si="0"/>
        <v>0</v>
      </c>
    </row>
    <row r="17" spans="1:6" x14ac:dyDescent="0.25">
      <c r="A17" s="27" t="s">
        <v>148</v>
      </c>
      <c r="B17" s="30">
        <v>0.39339489935858246</v>
      </c>
      <c r="C17" s="30">
        <v>-2.7697790486143764E-2</v>
      </c>
      <c r="D17" s="30">
        <v>1.7962541840202365E-2</v>
      </c>
      <c r="E17" s="35">
        <v>109</v>
      </c>
      <c r="F17" s="30">
        <f t="shared" si="0"/>
        <v>0.13209072061271185</v>
      </c>
    </row>
    <row r="18" spans="1:6" x14ac:dyDescent="0.25">
      <c r="A18" s="27" t="s">
        <v>149</v>
      </c>
      <c r="B18" s="30">
        <v>0.58069307601327169</v>
      </c>
      <c r="C18" s="30">
        <v>-4.4532302115476971E-2</v>
      </c>
      <c r="D18" s="30">
        <v>6.1672245360315472E-2</v>
      </c>
      <c r="E18" s="35">
        <v>396</v>
      </c>
      <c r="F18" s="30">
        <f t="shared" si="0"/>
        <v>0.20602082078382017</v>
      </c>
    </row>
    <row r="19" spans="1:6" x14ac:dyDescent="0.25">
      <c r="A19" s="27" t="s">
        <v>150</v>
      </c>
      <c r="B19" s="30">
        <v>0.25909583448758694</v>
      </c>
      <c r="C19" s="30">
        <v>-1.4247828690625734E-2</v>
      </c>
      <c r="D19" s="30">
        <v>4.9824973809949663E-3</v>
      </c>
      <c r="E19" s="35">
        <v>33</v>
      </c>
      <c r="F19" s="30">
        <f t="shared" si="0"/>
        <v>0</v>
      </c>
    </row>
    <row r="20" spans="1:6" x14ac:dyDescent="0.25">
      <c r="A20" s="27" t="s">
        <v>151</v>
      </c>
      <c r="B20" s="30">
        <v>0.47983561601967922</v>
      </c>
      <c r="C20" s="30">
        <v>-5.2996994032867138E-2</v>
      </c>
      <c r="D20" s="30">
        <v>4.8888093960531807E-2</v>
      </c>
      <c r="E20" s="35">
        <v>301</v>
      </c>
      <c r="F20" s="30">
        <f t="shared" si="0"/>
        <v>0.16447200235151446</v>
      </c>
    </row>
    <row r="21" spans="1:6" x14ac:dyDescent="0.25">
      <c r="A21" s="27" t="s">
        <v>152</v>
      </c>
      <c r="B21" s="30">
        <v>1.6654432420449437</v>
      </c>
      <c r="C21" s="30">
        <v>0.1996996493748428</v>
      </c>
      <c r="D21" s="30">
        <v>0.49979984839580621</v>
      </c>
      <c r="E21" s="35">
        <v>2054</v>
      </c>
      <c r="F21" s="30">
        <f t="shared" si="0"/>
        <v>0.80475833822078469</v>
      </c>
    </row>
    <row r="22" spans="1:6" x14ac:dyDescent="0.25">
      <c r="A22" s="27" t="s">
        <v>153</v>
      </c>
      <c r="B22" s="30">
        <v>0.82470885883004452</v>
      </c>
      <c r="C22" s="30">
        <v>-1.1077224941730836E-2</v>
      </c>
      <c r="D22" s="30">
        <v>5.2116070896253329E-2</v>
      </c>
      <c r="E22" s="35">
        <v>299</v>
      </c>
      <c r="F22" s="30">
        <f t="shared" si="0"/>
        <v>0.29656509278971466</v>
      </c>
    </row>
    <row r="23" spans="1:6" x14ac:dyDescent="0.25">
      <c r="A23" s="27" t="s">
        <v>154</v>
      </c>
      <c r="B23" s="30">
        <v>0.67323177953911584</v>
      </c>
      <c r="C23" s="30">
        <v>-1.4076138580538643E-2</v>
      </c>
      <c r="D23" s="30">
        <v>2.9000689884252754E-2</v>
      </c>
      <c r="E23" s="35">
        <v>155</v>
      </c>
      <c r="F23" s="30">
        <f t="shared" si="0"/>
        <v>0.23583449845149992</v>
      </c>
    </row>
    <row r="24" spans="1:6" x14ac:dyDescent="0.25">
      <c r="A24" s="27" t="s">
        <v>155</v>
      </c>
      <c r="B24" s="30">
        <v>0.93062084245396981</v>
      </c>
      <c r="C24" s="30">
        <v>-4.9038084195605486E-3</v>
      </c>
      <c r="D24" s="30">
        <v>6.5777482518673713E-2</v>
      </c>
      <c r="E24" s="35">
        <v>366</v>
      </c>
      <c r="F24" s="30">
        <f t="shared" si="0"/>
        <v>0.33943184899767953</v>
      </c>
    </row>
    <row r="25" spans="1:6" x14ac:dyDescent="0.25">
      <c r="A25" s="27" t="s">
        <v>156</v>
      </c>
      <c r="B25" s="30">
        <v>2.725353192204185E-2</v>
      </c>
      <c r="C25" s="30">
        <v>-1.1855849836110372E-2</v>
      </c>
      <c r="D25" s="30">
        <v>3.321664920663311E-4</v>
      </c>
      <c r="E25" s="35">
        <v>13</v>
      </c>
      <c r="F25" s="30">
        <f t="shared" si="0"/>
        <v>0</v>
      </c>
    </row>
    <row r="26" spans="1:6" x14ac:dyDescent="0.25">
      <c r="A26" s="27" t="s">
        <v>157</v>
      </c>
      <c r="B26" s="30">
        <v>4.8325629704556436E-2</v>
      </c>
      <c r="C26" s="30">
        <v>-1.2579498510062348E-2</v>
      </c>
      <c r="D26" s="30">
        <v>6.3878171551217517E-4</v>
      </c>
      <c r="E26" s="35">
        <v>20</v>
      </c>
      <c r="F26" s="30">
        <f t="shared" si="0"/>
        <v>0</v>
      </c>
    </row>
    <row r="27" spans="1:6" x14ac:dyDescent="0.25">
      <c r="A27" s="27" t="s">
        <v>158</v>
      </c>
      <c r="B27" s="30">
        <v>0.10379355523976948</v>
      </c>
      <c r="C27" s="30">
        <v>-2.4415575825124304E-2</v>
      </c>
      <c r="D27" s="30">
        <v>2.8276737273338955E-3</v>
      </c>
      <c r="E27" s="35">
        <v>51</v>
      </c>
      <c r="F27" s="30">
        <f t="shared" si="0"/>
        <v>0</v>
      </c>
    </row>
    <row r="28" spans="1:6" x14ac:dyDescent="0.25">
      <c r="A28" s="27" t="s">
        <v>159</v>
      </c>
      <c r="B28" s="30">
        <v>0.11830952090299819</v>
      </c>
      <c r="C28" s="30">
        <v>-2.50082838620731E-2</v>
      </c>
      <c r="D28" s="30">
        <v>3.3557332788239601E-3</v>
      </c>
      <c r="E28" s="35">
        <v>38</v>
      </c>
      <c r="F28" s="30">
        <f t="shared" si="0"/>
        <v>0</v>
      </c>
    </row>
  </sheetData>
  <conditionalFormatting sqref="B2:B28">
    <cfRule type="cellIs" dxfId="7" priority="2" operator="greaterThan">
      <formula>1</formula>
    </cfRule>
  </conditionalFormatting>
  <conditionalFormatting sqref="F2:F28">
    <cfRule type="cellIs" dxfId="6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97629-762C-413F-BDBD-B935AFF1EA74}">
  <dimension ref="A1:M28"/>
  <sheetViews>
    <sheetView workbookViewId="0">
      <selection activeCell="F2" sqref="F2"/>
    </sheetView>
  </sheetViews>
  <sheetFormatPr defaultRowHeight="15.75" x14ac:dyDescent="0.25"/>
  <cols>
    <col min="1" max="4" width="9.140625" style="27"/>
    <col min="5" max="5" width="9.140625" style="29"/>
    <col min="6" max="8" width="9.140625" style="27"/>
    <col min="9" max="11" width="15" style="27" customWidth="1"/>
    <col min="12" max="13" width="9.140625" style="27"/>
    <col min="14" max="16384" width="9.140625" style="29"/>
  </cols>
  <sheetData>
    <row r="1" spans="1:13" s="32" customFormat="1" x14ac:dyDescent="0.25">
      <c r="A1" s="34"/>
      <c r="B1" s="34" t="s">
        <v>204</v>
      </c>
      <c r="C1" s="34" t="s">
        <v>205</v>
      </c>
      <c r="D1" s="34" t="s">
        <v>206</v>
      </c>
      <c r="E1" s="32" t="s">
        <v>207</v>
      </c>
      <c r="F1" s="34" t="s">
        <v>208</v>
      </c>
      <c r="G1" s="34"/>
      <c r="H1" s="28" t="s">
        <v>164</v>
      </c>
      <c r="I1" s="28" t="s">
        <v>165</v>
      </c>
      <c r="J1" s="28" t="s">
        <v>166</v>
      </c>
      <c r="K1" s="28" t="s">
        <v>167</v>
      </c>
      <c r="L1" s="28"/>
      <c r="M1" s="28"/>
    </row>
    <row r="2" spans="1:13" x14ac:dyDescent="0.25">
      <c r="A2" s="27" t="s">
        <v>133</v>
      </c>
      <c r="B2" s="30">
        <v>9.8662366231267701E-2</v>
      </c>
      <c r="C2" s="30">
        <v>-5.4448700855044031E-3</v>
      </c>
      <c r="D2" s="30">
        <v>5.9600725225631313E-4</v>
      </c>
      <c r="E2" s="29">
        <v>81</v>
      </c>
      <c r="F2" s="30">
        <f>IF(OR(D2&lt;0.01,E2&lt;30),0,(($M$7*B2)+($M$8*C2)+($M$9*D2)))</f>
        <v>0</v>
      </c>
      <c r="H2" s="29" t="s">
        <v>168</v>
      </c>
      <c r="I2" s="31">
        <v>0.52300000000000002</v>
      </c>
      <c r="J2" s="31">
        <v>0.84199999999999997</v>
      </c>
      <c r="K2" s="31">
        <v>0.128</v>
      </c>
      <c r="L2" s="29"/>
      <c r="M2" s="29"/>
    </row>
    <row r="3" spans="1:13" x14ac:dyDescent="0.25">
      <c r="A3" s="27" t="s">
        <v>134</v>
      </c>
      <c r="B3" s="30">
        <v>1.9731821493032674E-2</v>
      </c>
      <c r="C3" s="30">
        <v>-2.3388919729619294E-3</v>
      </c>
      <c r="D3" s="30">
        <v>4.7079564463944066E-5</v>
      </c>
      <c r="E3" s="29">
        <v>12</v>
      </c>
      <c r="F3" s="30">
        <f t="shared" ref="F3:F28" si="0">IF(OR(D3&lt;0.01,E3&lt;30),0,(($M$7*B3)+($M$8*C3)+($M$9*D3)))</f>
        <v>0</v>
      </c>
      <c r="H3" s="29" t="s">
        <v>169</v>
      </c>
      <c r="I3" s="31">
        <v>0.59299999999999997</v>
      </c>
      <c r="J3" s="31">
        <v>0.46800000000000003</v>
      </c>
      <c r="K3" s="31">
        <v>0.65500000000000003</v>
      </c>
      <c r="L3" s="29"/>
      <c r="M3" s="29"/>
    </row>
    <row r="4" spans="1:13" x14ac:dyDescent="0.25">
      <c r="A4" s="27" t="s">
        <v>135</v>
      </c>
      <c r="B4" s="30">
        <v>1.4150481769040957</v>
      </c>
      <c r="C4" s="30">
        <v>4.2152463527140339E-3</v>
      </c>
      <c r="D4" s="30">
        <v>1.437128747583416E-2</v>
      </c>
      <c r="E4" s="29">
        <v>192</v>
      </c>
      <c r="F4" s="30">
        <f t="shared" si="0"/>
        <v>0.47736217712992862</v>
      </c>
      <c r="H4" s="29" t="s">
        <v>170</v>
      </c>
      <c r="I4" s="31">
        <v>0.61199999999999999</v>
      </c>
      <c r="J4" s="31">
        <v>0.26700000000000002</v>
      </c>
      <c r="K4" s="31">
        <v>0.74399999999999999</v>
      </c>
      <c r="L4" s="29"/>
      <c r="M4" s="29"/>
    </row>
    <row r="5" spans="1:13" x14ac:dyDescent="0.25">
      <c r="A5" s="27" t="s">
        <v>136</v>
      </c>
      <c r="B5" s="30">
        <v>1.327889798375843E-2</v>
      </c>
      <c r="C5" s="30">
        <v>-9.6763220131837859E-4</v>
      </c>
      <c r="D5" s="30">
        <v>1.3022007192154741E-5</v>
      </c>
      <c r="E5" s="29">
        <v>3</v>
      </c>
      <c r="F5" s="30">
        <f t="shared" si="0"/>
        <v>0</v>
      </c>
      <c r="H5" s="29"/>
      <c r="I5" s="31">
        <f>SUM(I2:I4)</f>
        <v>1.7280000000000002</v>
      </c>
      <c r="J5" s="31">
        <f t="shared" ref="J5:K5" si="1">SUM(J2:J4)</f>
        <v>1.577</v>
      </c>
      <c r="K5" s="31">
        <f t="shared" si="1"/>
        <v>1.5270000000000001</v>
      </c>
      <c r="L5" s="29"/>
      <c r="M5" s="29"/>
    </row>
    <row r="6" spans="1:13" x14ac:dyDescent="0.25">
      <c r="A6" s="27" t="s">
        <v>137</v>
      </c>
      <c r="B6" s="30">
        <v>0.10682936662579898</v>
      </c>
      <c r="C6" s="30">
        <v>-1.700937217496409E-2</v>
      </c>
      <c r="D6" s="30">
        <v>2.0344382005589444E-3</v>
      </c>
      <c r="E6" s="29">
        <v>160</v>
      </c>
      <c r="F6" s="30">
        <f t="shared" si="0"/>
        <v>0</v>
      </c>
      <c r="H6" s="29"/>
      <c r="I6" s="29"/>
      <c r="J6" s="29"/>
      <c r="K6" s="29"/>
      <c r="L6" s="32" t="s">
        <v>171</v>
      </c>
      <c r="M6" s="32" t="s">
        <v>172</v>
      </c>
    </row>
    <row r="7" spans="1:13" x14ac:dyDescent="0.25">
      <c r="A7" s="27" t="s">
        <v>138</v>
      </c>
      <c r="B7" s="30">
        <v>1.3349611200326694E-2</v>
      </c>
      <c r="C7" s="30">
        <v>-1.9248753040503825E-3</v>
      </c>
      <c r="D7" s="30">
        <v>2.6044014384309482E-5</v>
      </c>
      <c r="E7" s="29">
        <v>7</v>
      </c>
      <c r="F7" s="30">
        <f t="shared" si="0"/>
        <v>0</v>
      </c>
      <c r="H7" s="29" t="s">
        <v>168</v>
      </c>
      <c r="I7" s="33">
        <f>I2/I$5</f>
        <v>0.30266203703703703</v>
      </c>
      <c r="J7" s="33">
        <f t="shared" ref="J7:K7" si="2">J2/J$5</f>
        <v>0.53392517438173748</v>
      </c>
      <c r="K7" s="33">
        <f t="shared" si="2"/>
        <v>8.3824492468893244E-2</v>
      </c>
      <c r="L7" s="33">
        <v>0.84099999999999997</v>
      </c>
      <c r="M7" s="33">
        <f>I7*$L$7+J7*$L$8+K7*$L$9</f>
        <v>0.33299643612349072</v>
      </c>
    </row>
    <row r="8" spans="1:13" x14ac:dyDescent="0.25">
      <c r="A8" s="27" t="s">
        <v>139</v>
      </c>
      <c r="B8" s="30">
        <v>6.5130988496968176E-2</v>
      </c>
      <c r="C8" s="30">
        <v>-4.3421479417928236E-3</v>
      </c>
      <c r="D8" s="30">
        <v>3.0251124400236399E-4</v>
      </c>
      <c r="E8" s="29">
        <v>47</v>
      </c>
      <c r="F8" s="30">
        <f t="shared" si="0"/>
        <v>0</v>
      </c>
      <c r="H8" s="29" t="s">
        <v>169</v>
      </c>
      <c r="I8" s="33">
        <f t="shared" ref="I8:K9" si="3">I3/I$5</f>
        <v>0.34317129629629622</v>
      </c>
      <c r="J8" s="33">
        <f t="shared" si="3"/>
        <v>0.29676601141407738</v>
      </c>
      <c r="K8" s="33">
        <f t="shared" si="3"/>
        <v>0.42894564505566468</v>
      </c>
      <c r="L8" s="33">
        <v>0.1447</v>
      </c>
      <c r="M8" s="33">
        <f t="shared" ref="M8:M9" si="4">I8*$L$7+J8*$L$8+K8*$L$9</f>
        <v>0.33768302476109813</v>
      </c>
    </row>
    <row r="9" spans="1:13" x14ac:dyDescent="0.25">
      <c r="A9" s="27" t="s">
        <v>140</v>
      </c>
      <c r="B9" s="30">
        <v>0.13742051932041446</v>
      </c>
      <c r="C9" s="30">
        <v>-9.9217690751613637E-3</v>
      </c>
      <c r="D9" s="30">
        <v>1.5806713345553986E-3</v>
      </c>
      <c r="E9" s="29">
        <v>104</v>
      </c>
      <c r="F9" s="30">
        <f t="shared" si="0"/>
        <v>0</v>
      </c>
      <c r="H9" s="29" t="s">
        <v>170</v>
      </c>
      <c r="I9" s="33">
        <f t="shared" si="3"/>
        <v>0.35416666666666663</v>
      </c>
      <c r="J9" s="33">
        <f>J4/J$5</f>
        <v>0.16930881420418517</v>
      </c>
      <c r="K9" s="33">
        <f>K4/K$5</f>
        <v>0.48722986247544198</v>
      </c>
      <c r="L9" s="33">
        <v>1.43E-2</v>
      </c>
      <c r="M9" s="33">
        <f t="shared" si="4"/>
        <v>0.32932053911541104</v>
      </c>
    </row>
    <row r="10" spans="1:13" x14ac:dyDescent="0.25">
      <c r="A10" s="27" t="s">
        <v>141</v>
      </c>
      <c r="B10" s="30">
        <v>0.18941154912730154</v>
      </c>
      <c r="C10" s="30">
        <v>-6.695909323530284E-3</v>
      </c>
      <c r="D10" s="30">
        <v>1.564644248780439E-3</v>
      </c>
      <c r="E10" s="29">
        <v>77</v>
      </c>
      <c r="F10" s="30">
        <f t="shared" si="0"/>
        <v>0</v>
      </c>
      <c r="H10" s="29"/>
      <c r="I10" s="33">
        <f>SUM(I7:I9)</f>
        <v>0.99999999999999989</v>
      </c>
      <c r="J10" s="33">
        <f t="shared" ref="J10:L10" si="5">SUM(J7:J9)</f>
        <v>1</v>
      </c>
      <c r="K10" s="33">
        <f t="shared" si="5"/>
        <v>0.99999999999999989</v>
      </c>
      <c r="L10" s="33">
        <f t="shared" si="5"/>
        <v>1</v>
      </c>
      <c r="M10" s="33">
        <f>SUM(M7:M9)</f>
        <v>0.99999999999999989</v>
      </c>
    </row>
    <row r="11" spans="1:13" x14ac:dyDescent="0.25">
      <c r="A11" s="27" t="s">
        <v>142</v>
      </c>
      <c r="B11" s="30">
        <v>0.31607775167012808</v>
      </c>
      <c r="C11" s="30">
        <v>-1.8915261898439985E-2</v>
      </c>
      <c r="D11" s="30">
        <v>8.7417735973795707E-3</v>
      </c>
      <c r="E11" s="29">
        <v>431</v>
      </c>
      <c r="F11" s="30">
        <f t="shared" si="0"/>
        <v>0</v>
      </c>
    </row>
    <row r="12" spans="1:13" x14ac:dyDescent="0.25">
      <c r="A12" s="27" t="s">
        <v>143</v>
      </c>
      <c r="B12" s="30">
        <v>0.13619888944192249</v>
      </c>
      <c r="C12" s="30">
        <v>-9.6056456465971208E-3</v>
      </c>
      <c r="D12" s="30">
        <v>1.5145596057336899E-3</v>
      </c>
      <c r="E12" s="29">
        <v>122</v>
      </c>
      <c r="F12" s="30">
        <f t="shared" si="0"/>
        <v>0</v>
      </c>
    </row>
    <row r="13" spans="1:13" x14ac:dyDescent="0.25">
      <c r="A13" s="27" t="s">
        <v>144</v>
      </c>
      <c r="B13" s="30">
        <v>9.4184252545249245E-2</v>
      </c>
      <c r="C13" s="30">
        <v>-1.1859167483596632E-2</v>
      </c>
      <c r="D13" s="30">
        <v>1.2330839118109606E-3</v>
      </c>
      <c r="E13" s="29">
        <v>145</v>
      </c>
      <c r="F13" s="30">
        <f t="shared" si="0"/>
        <v>0</v>
      </c>
    </row>
    <row r="14" spans="1:13" x14ac:dyDescent="0.25">
      <c r="A14" s="27" t="s">
        <v>145</v>
      </c>
      <c r="B14" s="30">
        <v>0.39730712618530817</v>
      </c>
      <c r="C14" s="30">
        <v>-1.9832677296480385E-2</v>
      </c>
      <c r="D14" s="30">
        <v>1.307409522092336E-2</v>
      </c>
      <c r="E14" s="29">
        <v>455</v>
      </c>
      <c r="F14" s="30">
        <f t="shared" si="0"/>
        <v>0.12991026669418809</v>
      </c>
    </row>
    <row r="15" spans="1:13" x14ac:dyDescent="0.25">
      <c r="A15" s="27" t="s">
        <v>146</v>
      </c>
      <c r="B15" s="30">
        <v>0.13049322843063882</v>
      </c>
      <c r="C15" s="30">
        <v>-9.4511101480434494E-3</v>
      </c>
      <c r="D15" s="30">
        <v>1.4183970910839319E-3</v>
      </c>
      <c r="E15" s="29">
        <v>77</v>
      </c>
      <c r="F15" s="30">
        <f t="shared" si="0"/>
        <v>0</v>
      </c>
    </row>
    <row r="16" spans="1:13" x14ac:dyDescent="0.25">
      <c r="A16" s="27" t="s">
        <v>147</v>
      </c>
      <c r="B16" s="30">
        <v>0.18514226652369511</v>
      </c>
      <c r="C16" s="30">
        <v>-6.7982192635135628E-3</v>
      </c>
      <c r="D16" s="30">
        <v>1.5446103915617393E-3</v>
      </c>
      <c r="E16" s="29">
        <v>88</v>
      </c>
      <c r="F16" s="30">
        <f t="shared" si="0"/>
        <v>0</v>
      </c>
    </row>
    <row r="17" spans="1:6" x14ac:dyDescent="0.25">
      <c r="A17" s="27" t="s">
        <v>148</v>
      </c>
      <c r="B17" s="30">
        <v>0.43998698641358785</v>
      </c>
      <c r="C17" s="30">
        <v>-2.5570380307434169E-2</v>
      </c>
      <c r="D17" s="30">
        <v>2.008995201891196E-2</v>
      </c>
      <c r="E17" s="29">
        <v>593</v>
      </c>
      <c r="F17" s="30">
        <f t="shared" si="0"/>
        <v>0.1444954488796043</v>
      </c>
    </row>
    <row r="18" spans="1:6" x14ac:dyDescent="0.25">
      <c r="A18" s="27" t="s">
        <v>149</v>
      </c>
      <c r="B18" s="30">
        <v>0.81136477118903805</v>
      </c>
      <c r="C18" s="30">
        <v>-2.0033919113860779E-2</v>
      </c>
      <c r="D18" s="30">
        <v>8.6170628361931664E-2</v>
      </c>
      <c r="E18" s="29">
        <v>2725</v>
      </c>
      <c r="F18" s="30">
        <f t="shared" si="0"/>
        <v>0.29179422058597854</v>
      </c>
    </row>
    <row r="19" spans="1:6" x14ac:dyDescent="0.25">
      <c r="A19" s="27" t="s">
        <v>150</v>
      </c>
      <c r="B19" s="30">
        <v>0.24283998619090008</v>
      </c>
      <c r="C19" s="30">
        <v>-1.4560433953941824E-2</v>
      </c>
      <c r="D19" s="30">
        <v>4.6698921176788772E-3</v>
      </c>
      <c r="E19" s="29">
        <v>344</v>
      </c>
      <c r="F19" s="30">
        <f t="shared" si="0"/>
        <v>0</v>
      </c>
    </row>
    <row r="20" spans="1:6" x14ac:dyDescent="0.25">
      <c r="A20" s="27" t="s">
        <v>151</v>
      </c>
      <c r="B20" s="30">
        <v>0.63461958716354239</v>
      </c>
      <c r="C20" s="30">
        <v>-3.7226815512906908E-2</v>
      </c>
      <c r="D20" s="30">
        <v>6.4658272480492038E-2</v>
      </c>
      <c r="E20" s="29">
        <v>1817</v>
      </c>
      <c r="F20" s="30">
        <f t="shared" si="0"/>
        <v>0.22004849430654563</v>
      </c>
    </row>
    <row r="21" spans="1:6" x14ac:dyDescent="0.25">
      <c r="A21" s="27" t="s">
        <v>152</v>
      </c>
      <c r="B21" s="30">
        <v>1.8235003684000899</v>
      </c>
      <c r="C21" s="30">
        <v>0.24713262445070372</v>
      </c>
      <c r="D21" s="30">
        <v>0.54723282347166713</v>
      </c>
      <c r="E21" s="29">
        <v>12712</v>
      </c>
      <c r="F21" s="30">
        <f t="shared" si="0"/>
        <v>0.87088662453610244</v>
      </c>
    </row>
    <row r="22" spans="1:6" x14ac:dyDescent="0.25">
      <c r="A22" s="27" t="s">
        <v>153</v>
      </c>
      <c r="B22" s="30">
        <v>1.0597354565823252</v>
      </c>
      <c r="C22" s="30">
        <v>3.7748803798239305E-3</v>
      </c>
      <c r="D22" s="30">
        <v>6.6968176217808095E-2</v>
      </c>
      <c r="E22" s="29">
        <v>2468</v>
      </c>
      <c r="F22" s="30">
        <f t="shared" si="0"/>
        <v>0.37621683919600918</v>
      </c>
    </row>
    <row r="23" spans="1:6" x14ac:dyDescent="0.25">
      <c r="A23" s="27" t="s">
        <v>154</v>
      </c>
      <c r="B23" s="30">
        <v>1.1886328242898045</v>
      </c>
      <c r="C23" s="30">
        <v>8.1257038147610483E-3</v>
      </c>
      <c r="D23" s="30">
        <v>5.1202532279552446E-2</v>
      </c>
      <c r="E23" s="29">
        <v>1984</v>
      </c>
      <c r="F23" s="30">
        <f t="shared" si="0"/>
        <v>0.41541645212476203</v>
      </c>
    </row>
    <row r="24" spans="1:6" x14ac:dyDescent="0.25">
      <c r="A24" s="27" t="s">
        <v>155</v>
      </c>
      <c r="B24" s="30">
        <v>1.3057482710064794</v>
      </c>
      <c r="C24" s="30">
        <v>2.1610682496871064E-2</v>
      </c>
      <c r="D24" s="30">
        <v>9.2291973435105326E-2</v>
      </c>
      <c r="E24" s="29">
        <v>3368</v>
      </c>
      <c r="F24" s="30">
        <f t="shared" si="0"/>
        <v>0.47250072379993679</v>
      </c>
    </row>
    <row r="25" spans="1:6" x14ac:dyDescent="0.25">
      <c r="A25" s="27" t="s">
        <v>156</v>
      </c>
      <c r="B25" s="30">
        <v>0.10544553813966198</v>
      </c>
      <c r="C25" s="30">
        <v>-1.0902844387597123E-2</v>
      </c>
      <c r="D25" s="30">
        <v>1.2851719405795794E-3</v>
      </c>
      <c r="E25" s="29">
        <v>166</v>
      </c>
      <c r="F25" s="30">
        <f t="shared" si="0"/>
        <v>0</v>
      </c>
    </row>
    <row r="26" spans="1:6" x14ac:dyDescent="0.25">
      <c r="A26" s="27" t="s">
        <v>157</v>
      </c>
      <c r="B26" s="30">
        <v>0.13451105573624728</v>
      </c>
      <c r="C26" s="30">
        <v>-1.1440275397414934E-2</v>
      </c>
      <c r="D26" s="30">
        <v>1.7780048281595896E-3</v>
      </c>
      <c r="E26" s="29">
        <v>232</v>
      </c>
      <c r="F26" s="30">
        <f t="shared" si="0"/>
        <v>0</v>
      </c>
    </row>
    <row r="27" spans="1:6" x14ac:dyDescent="0.25">
      <c r="A27" s="27" t="s">
        <v>158</v>
      </c>
      <c r="B27" s="30">
        <v>0.51729573718281407</v>
      </c>
      <c r="C27" s="30">
        <v>-1.3150432691963965E-2</v>
      </c>
      <c r="D27" s="30">
        <v>1.4092816860494236E-2</v>
      </c>
      <c r="E27" s="29">
        <v>603</v>
      </c>
      <c r="F27" s="30">
        <f t="shared" si="0"/>
        <v>0.17245801306156408</v>
      </c>
    </row>
    <row r="28" spans="1:6" x14ac:dyDescent="0.25">
      <c r="A28" s="27" t="s">
        <v>159</v>
      </c>
      <c r="B28" s="30">
        <v>5.2796852422520898E-2</v>
      </c>
      <c r="C28" s="30">
        <v>-2.6866486313799263E-2</v>
      </c>
      <c r="D28" s="30">
        <v>1.4975308270977954E-3</v>
      </c>
      <c r="E28" s="29">
        <v>107</v>
      </c>
      <c r="F28" s="30">
        <f t="shared" si="0"/>
        <v>0</v>
      </c>
    </row>
  </sheetData>
  <conditionalFormatting sqref="B2:B28">
    <cfRule type="cellIs" dxfId="5" priority="2" operator="greaterThan">
      <formula>1</formula>
    </cfRule>
  </conditionalFormatting>
  <conditionalFormatting sqref="F2:F28">
    <cfRule type="cellIs" dxfId="4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F29D6-F407-4BEB-BA90-BD36676CD118}">
  <dimension ref="A1:M28"/>
  <sheetViews>
    <sheetView topLeftCell="A7" workbookViewId="0">
      <selection activeCell="F27" sqref="F27"/>
    </sheetView>
  </sheetViews>
  <sheetFormatPr defaultRowHeight="15.75" x14ac:dyDescent="0.25"/>
  <cols>
    <col min="1" max="4" width="9.140625" style="27"/>
    <col min="5" max="5" width="9.140625" style="29"/>
    <col min="6" max="8" width="9.140625" style="27"/>
    <col min="9" max="11" width="15" style="27" customWidth="1"/>
    <col min="12" max="13" width="9.140625" style="27"/>
    <col min="14" max="16384" width="9.140625" style="29"/>
  </cols>
  <sheetData>
    <row r="1" spans="1:13" s="32" customFormat="1" x14ac:dyDescent="0.25">
      <c r="A1" s="34"/>
      <c r="B1" s="34" t="s">
        <v>209</v>
      </c>
      <c r="C1" s="34" t="s">
        <v>210</v>
      </c>
      <c r="D1" s="34" t="s">
        <v>211</v>
      </c>
      <c r="E1" s="34" t="s">
        <v>212</v>
      </c>
      <c r="F1" s="34" t="s">
        <v>213</v>
      </c>
      <c r="G1" s="34"/>
      <c r="H1" s="28" t="s">
        <v>164</v>
      </c>
      <c r="I1" s="28" t="s">
        <v>165</v>
      </c>
      <c r="J1" s="28" t="s">
        <v>166</v>
      </c>
      <c r="K1" s="28" t="s">
        <v>167</v>
      </c>
      <c r="L1" s="28"/>
      <c r="M1" s="28"/>
    </row>
    <row r="2" spans="1:13" x14ac:dyDescent="0.25">
      <c r="A2" s="27" t="s">
        <v>133</v>
      </c>
      <c r="B2" s="30">
        <v>0.34298728640775794</v>
      </c>
      <c r="C2" s="30">
        <v>-3.9689332121600474E-3</v>
      </c>
      <c r="D2" s="30">
        <v>2.0719441256006692E-3</v>
      </c>
      <c r="E2" s="29">
        <v>245</v>
      </c>
      <c r="F2" s="30">
        <f>IF(OR(D2&lt;0.01,E2&lt;30),0,(($M$7*B2)+($M$8*C2)+($M$9*D2)))</f>
        <v>0</v>
      </c>
      <c r="H2" s="29" t="s">
        <v>168</v>
      </c>
      <c r="I2" s="31">
        <v>0.51800000000000002</v>
      </c>
      <c r="J2" s="31">
        <v>0.85399999999999998</v>
      </c>
      <c r="K2" s="31">
        <v>5.1999999999999998E-2</v>
      </c>
      <c r="L2" s="29"/>
      <c r="M2" s="29"/>
    </row>
    <row r="3" spans="1:13" x14ac:dyDescent="0.25">
      <c r="A3" s="27" t="s">
        <v>134</v>
      </c>
      <c r="B3" s="30">
        <v>0.18049677788639876</v>
      </c>
      <c r="C3" s="30">
        <v>-1.9553113627918464E-3</v>
      </c>
      <c r="D3" s="30">
        <v>4.3066017463402726E-4</v>
      </c>
      <c r="E3" s="29">
        <v>56</v>
      </c>
      <c r="F3" s="30">
        <f t="shared" ref="F3:F28" si="0">IF(OR(D3&lt;0.01,E3&lt;30),0,(($M$7*B3)+($M$8*C3)+($M$9*D3)))</f>
        <v>0</v>
      </c>
      <c r="H3" s="29" t="s">
        <v>169</v>
      </c>
      <c r="I3" s="31">
        <v>0.60899999999999999</v>
      </c>
      <c r="J3" s="31">
        <v>0.32600000000000001</v>
      </c>
      <c r="K3" s="31">
        <v>0.72299999999999998</v>
      </c>
      <c r="L3" s="29"/>
      <c r="M3" s="29"/>
    </row>
    <row r="4" spans="1:13" x14ac:dyDescent="0.25">
      <c r="A4" s="27" t="s">
        <v>135</v>
      </c>
      <c r="B4" s="30">
        <v>0.91199796613698347</v>
      </c>
      <c r="C4" s="30">
        <v>-8.937522748310063E-4</v>
      </c>
      <c r="D4" s="30">
        <v>9.26228884828912E-3</v>
      </c>
      <c r="E4" s="29">
        <v>254</v>
      </c>
      <c r="F4" s="30">
        <f t="shared" si="0"/>
        <v>0</v>
      </c>
      <c r="H4" s="29" t="s">
        <v>170</v>
      </c>
      <c r="I4" s="31">
        <v>0.60099999999999998</v>
      </c>
      <c r="J4" s="31">
        <v>0.40600000000000003</v>
      </c>
      <c r="K4" s="31">
        <v>0.68799999999999994</v>
      </c>
      <c r="L4" s="29"/>
      <c r="M4" s="29"/>
    </row>
    <row r="5" spans="1:13" x14ac:dyDescent="0.25">
      <c r="A5" s="27" t="s">
        <v>136</v>
      </c>
      <c r="B5" s="30">
        <v>0.19027087255254621</v>
      </c>
      <c r="C5" s="30">
        <v>-7.9406427658490757E-4</v>
      </c>
      <c r="D5" s="30">
        <v>1.8658993192562578E-4</v>
      </c>
      <c r="E5" s="29">
        <v>26</v>
      </c>
      <c r="F5" s="30">
        <f t="shared" si="0"/>
        <v>0</v>
      </c>
      <c r="H5" s="29"/>
      <c r="I5" s="31">
        <f>SUM(I2:I4)</f>
        <v>1.728</v>
      </c>
      <c r="J5" s="31">
        <f t="shared" ref="J5:K5" si="1">SUM(J2:J4)</f>
        <v>1.5859999999999999</v>
      </c>
      <c r="K5" s="31">
        <f t="shared" si="1"/>
        <v>1.4630000000000001</v>
      </c>
      <c r="L5" s="29"/>
      <c r="M5" s="29"/>
    </row>
    <row r="6" spans="1:13" x14ac:dyDescent="0.25">
      <c r="A6" s="27" t="s">
        <v>137</v>
      </c>
      <c r="B6" s="30">
        <v>0.45790233834673788</v>
      </c>
      <c r="C6" s="30">
        <v>-1.0323605073539167E-2</v>
      </c>
      <c r="D6" s="30">
        <v>8.7202053019838667E-3</v>
      </c>
      <c r="E6" s="29">
        <v>380</v>
      </c>
      <c r="F6" s="30">
        <f t="shared" si="0"/>
        <v>0</v>
      </c>
      <c r="H6" s="29"/>
      <c r="I6" s="29"/>
      <c r="J6" s="29"/>
      <c r="K6" s="29"/>
      <c r="L6" s="32" t="s">
        <v>171</v>
      </c>
      <c r="M6" s="32" t="s">
        <v>172</v>
      </c>
    </row>
    <row r="7" spans="1:13" x14ac:dyDescent="0.25">
      <c r="A7" s="27" t="s">
        <v>138</v>
      </c>
      <c r="B7" s="30">
        <v>0.16635371577779151</v>
      </c>
      <c r="C7" s="30">
        <v>-1.6263766406304045E-3</v>
      </c>
      <c r="D7" s="30">
        <v>3.2454267780428751E-4</v>
      </c>
      <c r="E7" s="29">
        <v>35</v>
      </c>
      <c r="F7" s="30">
        <f t="shared" si="0"/>
        <v>0</v>
      </c>
      <c r="H7" s="29" t="s">
        <v>168</v>
      </c>
      <c r="I7" s="33">
        <f>I2/I$5</f>
        <v>0.29976851851851855</v>
      </c>
      <c r="J7" s="33">
        <f t="shared" ref="J7:K7" si="2">J2/J$5</f>
        <v>0.53846153846153855</v>
      </c>
      <c r="K7" s="33">
        <f t="shared" si="2"/>
        <v>3.5543403964456592E-2</v>
      </c>
      <c r="L7" s="33">
        <v>0.79520000000000002</v>
      </c>
      <c r="M7" s="33">
        <f>I7*$L$7+J7*$L$8+K7*$L$9</f>
        <v>0.32813378911536811</v>
      </c>
    </row>
    <row r="8" spans="1:13" x14ac:dyDescent="0.25">
      <c r="A8" s="27" t="s">
        <v>139</v>
      </c>
      <c r="B8" s="30">
        <v>0.4599904644685604</v>
      </c>
      <c r="C8" s="30">
        <v>-2.5081602496230936E-3</v>
      </c>
      <c r="D8" s="30">
        <v>2.1364989361720944E-3</v>
      </c>
      <c r="E8" s="29">
        <v>203</v>
      </c>
      <c r="F8" s="30">
        <f t="shared" si="0"/>
        <v>0</v>
      </c>
      <c r="H8" s="29" t="s">
        <v>169</v>
      </c>
      <c r="I8" s="33">
        <f t="shared" ref="I8:K9" si="3">I3/I$5</f>
        <v>0.35243055555555552</v>
      </c>
      <c r="J8" s="33">
        <f t="shared" si="3"/>
        <v>0.20554854981084492</v>
      </c>
      <c r="K8" s="33">
        <f t="shared" si="3"/>
        <v>0.49419002050580996</v>
      </c>
      <c r="L8" s="33">
        <v>0.16400000000000001</v>
      </c>
      <c r="M8" s="33">
        <f t="shared" ref="M8:M9" si="4">I8*$L$7+J8*$L$8+K8*$L$9</f>
        <v>0.33412569278339338</v>
      </c>
    </row>
    <row r="9" spans="1:13" x14ac:dyDescent="0.25">
      <c r="A9" s="27" t="s">
        <v>140</v>
      </c>
      <c r="B9" s="30">
        <v>0.66017218435026404</v>
      </c>
      <c r="C9" s="30">
        <v>-3.9088491990753003E-3</v>
      </c>
      <c r="D9" s="30">
        <v>7.5935912106414628E-3</v>
      </c>
      <c r="E9" s="29">
        <v>309</v>
      </c>
      <c r="F9" s="30">
        <f t="shared" si="0"/>
        <v>0</v>
      </c>
      <c r="H9" s="29" t="s">
        <v>170</v>
      </c>
      <c r="I9" s="33">
        <f t="shared" si="3"/>
        <v>0.34780092592592593</v>
      </c>
      <c r="J9" s="33">
        <f>J4/J$5</f>
        <v>0.2559899117276167</v>
      </c>
      <c r="K9" s="33">
        <f>K4/K$5</f>
        <v>0.47026657552973339</v>
      </c>
      <c r="L9" s="33">
        <v>4.0800000000000003E-2</v>
      </c>
      <c r="M9" s="33">
        <f t="shared" si="4"/>
        <v>0.33774051810123856</v>
      </c>
    </row>
    <row r="10" spans="1:13" x14ac:dyDescent="0.25">
      <c r="A10" s="27" t="s">
        <v>141</v>
      </c>
      <c r="B10" s="30">
        <v>0.50293239605758944</v>
      </c>
      <c r="C10" s="30">
        <v>-4.1060535714264107E-3</v>
      </c>
      <c r="D10" s="30">
        <v>4.1545000008843128E-3</v>
      </c>
      <c r="E10" s="29">
        <v>269</v>
      </c>
      <c r="F10" s="30">
        <f t="shared" si="0"/>
        <v>0</v>
      </c>
      <c r="H10" s="29"/>
      <c r="I10" s="33">
        <f>SUM(I7:I9)</f>
        <v>1</v>
      </c>
      <c r="J10" s="33">
        <f t="shared" ref="J10:L10" si="5">SUM(J7:J9)</f>
        <v>1.0000000000000002</v>
      </c>
      <c r="K10" s="33">
        <f t="shared" si="5"/>
        <v>0.99999999999999989</v>
      </c>
      <c r="L10" s="33">
        <f t="shared" si="5"/>
        <v>1</v>
      </c>
      <c r="M10" s="33">
        <f>SUM(M7:M9)</f>
        <v>1</v>
      </c>
    </row>
    <row r="11" spans="1:13" x14ac:dyDescent="0.25">
      <c r="A11" s="27" t="s">
        <v>142</v>
      </c>
      <c r="B11" s="30">
        <v>0.52859800593789563</v>
      </c>
      <c r="C11" s="30">
        <v>-1.3037581682575738E-2</v>
      </c>
      <c r="D11" s="30">
        <v>1.4619453813243817E-2</v>
      </c>
      <c r="E11" s="29">
        <v>1048</v>
      </c>
      <c r="F11" s="30">
        <f t="shared" si="0"/>
        <v>0.17403225750056095</v>
      </c>
    </row>
    <row r="12" spans="1:13" x14ac:dyDescent="0.25">
      <c r="A12" s="27" t="s">
        <v>143</v>
      </c>
      <c r="B12" s="30">
        <v>0.77725814592951536</v>
      </c>
      <c r="C12" s="30">
        <v>-2.4769351355485043E-3</v>
      </c>
      <c r="D12" s="30">
        <v>8.6432701167823058E-3</v>
      </c>
      <c r="E12" s="29">
        <v>410</v>
      </c>
      <c r="F12" s="30">
        <f t="shared" si="0"/>
        <v>0</v>
      </c>
    </row>
    <row r="13" spans="1:13" x14ac:dyDescent="0.25">
      <c r="A13" s="27" t="s">
        <v>144</v>
      </c>
      <c r="B13" s="30">
        <v>0.7275241946762353</v>
      </c>
      <c r="C13" s="30">
        <v>-3.5673217424648657E-3</v>
      </c>
      <c r="D13" s="30">
        <v>9.5249296529427274E-3</v>
      </c>
      <c r="E13" s="29">
        <v>448</v>
      </c>
      <c r="F13" s="30">
        <f t="shared" si="0"/>
        <v>0</v>
      </c>
    </row>
    <row r="14" spans="1:13" x14ac:dyDescent="0.25">
      <c r="A14" s="27" t="s">
        <v>145</v>
      </c>
      <c r="B14" s="30">
        <v>0.58994882352135847</v>
      </c>
      <c r="C14" s="30">
        <v>-1.3493460784876433E-2</v>
      </c>
      <c r="D14" s="30">
        <v>1.9413311732527312E-2</v>
      </c>
      <c r="E14" s="29">
        <v>1195</v>
      </c>
      <c r="F14" s="30">
        <f t="shared" si="0"/>
        <v>0.1956302928760292</v>
      </c>
    </row>
    <row r="15" spans="1:13" x14ac:dyDescent="0.25">
      <c r="A15" s="27" t="s">
        <v>146</v>
      </c>
      <c r="B15" s="30">
        <v>0.72855356058947529</v>
      </c>
      <c r="C15" s="30">
        <v>-2.9504890382080502E-3</v>
      </c>
      <c r="D15" s="30">
        <v>7.9190182009193314E-3</v>
      </c>
      <c r="E15" s="29">
        <v>178</v>
      </c>
      <c r="F15" s="30">
        <f t="shared" si="0"/>
        <v>0</v>
      </c>
    </row>
    <row r="16" spans="1:13" x14ac:dyDescent="0.25">
      <c r="A16" s="27" t="s">
        <v>147</v>
      </c>
      <c r="B16" s="30">
        <v>0.67625899301630976</v>
      </c>
      <c r="C16" s="30">
        <v>-2.7009160736274707E-3</v>
      </c>
      <c r="D16" s="30">
        <v>5.6419135814478319E-3</v>
      </c>
      <c r="E16" s="29">
        <v>251</v>
      </c>
      <c r="F16" s="30">
        <f t="shared" si="0"/>
        <v>0</v>
      </c>
    </row>
    <row r="17" spans="1:6" x14ac:dyDescent="0.25">
      <c r="A17" s="27" t="s">
        <v>148</v>
      </c>
      <c r="B17" s="30">
        <v>0.49684597201587238</v>
      </c>
      <c r="C17" s="30">
        <v>-2.2974180129094926E-2</v>
      </c>
      <c r="D17" s="30">
        <v>2.2686152197251203E-2</v>
      </c>
      <c r="E17" s="29">
        <v>1390</v>
      </c>
      <c r="F17" s="30">
        <f t="shared" si="0"/>
        <v>0.1630177203493352</v>
      </c>
    </row>
    <row r="18" spans="1:6" x14ac:dyDescent="0.25">
      <c r="A18" s="27" t="s">
        <v>149</v>
      </c>
      <c r="B18" s="30">
        <v>1.1925134202251433</v>
      </c>
      <c r="C18" s="30">
        <v>2.0445800678028397E-2</v>
      </c>
      <c r="D18" s="30">
        <v>0.12665034815382084</v>
      </c>
      <c r="E18" s="29">
        <v>7545</v>
      </c>
      <c r="F18" s="30">
        <f t="shared" si="0"/>
        <v>0.44091036866863464</v>
      </c>
    </row>
    <row r="19" spans="1:6" x14ac:dyDescent="0.25">
      <c r="A19" s="27" t="s">
        <v>150</v>
      </c>
      <c r="B19" s="30">
        <v>1.1951121780413976</v>
      </c>
      <c r="C19" s="30">
        <v>3.7520708042801908E-3</v>
      </c>
      <c r="D19" s="30">
        <v>2.2982396875900892E-2</v>
      </c>
      <c r="E19" s="29">
        <v>1548</v>
      </c>
      <c r="F19" s="30">
        <f t="shared" si="0"/>
        <v>0.40117243728357171</v>
      </c>
    </row>
    <row r="20" spans="1:6" x14ac:dyDescent="0.25">
      <c r="A20" s="27" t="s">
        <v>151</v>
      </c>
      <c r="B20" s="30">
        <v>0.69016846671722276</v>
      </c>
      <c r="C20" s="30">
        <v>-3.1567213031645461E-2</v>
      </c>
      <c r="D20" s="30">
        <v>7.0317874961753485E-2</v>
      </c>
      <c r="E20" s="29">
        <v>3526</v>
      </c>
      <c r="F20" s="30">
        <f t="shared" si="0"/>
        <v>0.23966937270978736</v>
      </c>
    </row>
    <row r="21" spans="1:6" x14ac:dyDescent="0.25">
      <c r="A21" s="27" t="s">
        <v>152</v>
      </c>
      <c r="B21" s="30">
        <v>1.3419941196964276</v>
      </c>
      <c r="C21" s="30">
        <v>0.1026325033848971</v>
      </c>
      <c r="D21" s="30">
        <v>0.40273270240586051</v>
      </c>
      <c r="E21" s="29">
        <v>20973</v>
      </c>
      <c r="F21" s="30">
        <f t="shared" si="0"/>
        <v>0.6106649233289716</v>
      </c>
    </row>
    <row r="22" spans="1:6" x14ac:dyDescent="0.25">
      <c r="A22" s="27" t="s">
        <v>153</v>
      </c>
      <c r="B22" s="30">
        <v>0.9409691100935228</v>
      </c>
      <c r="C22" s="30">
        <v>-3.7303564894394792E-3</v>
      </c>
      <c r="D22" s="30">
        <v>5.9462939348544686E-2</v>
      </c>
      <c r="E22" s="29">
        <v>4980</v>
      </c>
      <c r="F22" s="30">
        <f t="shared" si="0"/>
        <v>0.32760039553254061</v>
      </c>
    </row>
    <row r="23" spans="1:6" x14ac:dyDescent="0.25">
      <c r="A23" s="27" t="s">
        <v>154</v>
      </c>
      <c r="B23" s="30">
        <v>1.6518030016977443</v>
      </c>
      <c r="C23" s="30">
        <v>2.8077606096969868E-2</v>
      </c>
      <c r="D23" s="30">
        <v>7.1154434561761265E-2</v>
      </c>
      <c r="E23" s="29">
        <v>4779</v>
      </c>
      <c r="F23" s="30">
        <f t="shared" si="0"/>
        <v>0.57542556300215875</v>
      </c>
    </row>
    <row r="24" spans="1:6" x14ac:dyDescent="0.25">
      <c r="A24" s="27" t="s">
        <v>155</v>
      </c>
      <c r="B24" s="30">
        <v>1.2274428309669845</v>
      </c>
      <c r="C24" s="30">
        <v>1.6075952907393082E-2</v>
      </c>
      <c r="D24" s="30">
        <v>8.6757243845627344E-2</v>
      </c>
      <c r="E24" s="29">
        <v>7043</v>
      </c>
      <c r="F24" s="30">
        <f t="shared" si="0"/>
        <v>0.43743829243548449</v>
      </c>
    </row>
    <row r="25" spans="1:6" x14ac:dyDescent="0.25">
      <c r="A25" s="27" t="s">
        <v>156</v>
      </c>
      <c r="B25" s="30">
        <v>0.51550965765190304</v>
      </c>
      <c r="C25" s="30">
        <v>-5.9049762033825262E-3</v>
      </c>
      <c r="D25" s="30">
        <v>6.283040124794176E-3</v>
      </c>
      <c r="E25" s="29">
        <v>459</v>
      </c>
      <c r="F25" s="30">
        <f t="shared" si="0"/>
        <v>0</v>
      </c>
    </row>
    <row r="26" spans="1:6" x14ac:dyDescent="0.25">
      <c r="A26" s="27" t="s">
        <v>157</v>
      </c>
      <c r="B26" s="30">
        <v>0.71195746975032215</v>
      </c>
      <c r="C26" s="30">
        <v>-3.8074268817237661E-3</v>
      </c>
      <c r="D26" s="30">
        <v>9.4108533438507572E-3</v>
      </c>
      <c r="E26" s="29">
        <v>631</v>
      </c>
      <c r="F26" s="30">
        <f t="shared" si="0"/>
        <v>0</v>
      </c>
    </row>
    <row r="27" spans="1:6" x14ac:dyDescent="0.25">
      <c r="A27" s="27" t="s">
        <v>158</v>
      </c>
      <c r="B27" s="30">
        <v>0.67152989287198972</v>
      </c>
      <c r="C27" s="30">
        <v>-8.9485930990110645E-3</v>
      </c>
      <c r="D27" s="30">
        <v>1.8294656453447137E-2</v>
      </c>
      <c r="E27" s="29">
        <v>1382</v>
      </c>
      <c r="F27" s="30">
        <f t="shared" si="0"/>
        <v>0.22354054013275088</v>
      </c>
    </row>
    <row r="28" spans="1:6" x14ac:dyDescent="0.25">
      <c r="A28" s="27" t="s">
        <v>159</v>
      </c>
      <c r="B28" s="30">
        <v>9.2534121966966504E-2</v>
      </c>
      <c r="C28" s="30">
        <v>-2.5739377719308162E-2</v>
      </c>
      <c r="D28" s="30">
        <v>2.6246394215888973E-3</v>
      </c>
      <c r="E28" s="29">
        <v>285</v>
      </c>
      <c r="F28" s="30">
        <f t="shared" si="0"/>
        <v>0</v>
      </c>
    </row>
  </sheetData>
  <conditionalFormatting sqref="B2:B28">
    <cfRule type="cellIs" dxfId="3" priority="2" operator="greaterThan">
      <formula>1</formula>
    </cfRule>
  </conditionalFormatting>
  <conditionalFormatting sqref="F2:F28">
    <cfRule type="cellIs" dxfId="2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79436-3176-475D-BE62-88D8AD638F60}">
  <dimension ref="A1:M28"/>
  <sheetViews>
    <sheetView workbookViewId="0">
      <selection activeCell="F6" sqref="F6"/>
    </sheetView>
  </sheetViews>
  <sheetFormatPr defaultRowHeight="15.75" x14ac:dyDescent="0.25"/>
  <cols>
    <col min="1" max="4" width="9.140625" style="27"/>
    <col min="5" max="5" width="9.140625" style="29"/>
    <col min="6" max="8" width="9.140625" style="27"/>
    <col min="9" max="11" width="15" style="27" customWidth="1"/>
    <col min="12" max="13" width="9.140625" style="27"/>
    <col min="14" max="16384" width="9.140625" style="29"/>
  </cols>
  <sheetData>
    <row r="1" spans="1:13" s="32" customFormat="1" x14ac:dyDescent="0.25">
      <c r="A1" s="34"/>
      <c r="B1" s="34" t="s">
        <v>214</v>
      </c>
      <c r="C1" s="34" t="s">
        <v>215</v>
      </c>
      <c r="D1" s="34" t="s">
        <v>216</v>
      </c>
      <c r="E1" s="34" t="s">
        <v>217</v>
      </c>
      <c r="F1" s="34" t="s">
        <v>218</v>
      </c>
      <c r="G1" s="34"/>
      <c r="H1" s="28" t="s">
        <v>164</v>
      </c>
      <c r="I1" s="28" t="s">
        <v>165</v>
      </c>
      <c r="J1" s="28" t="s">
        <v>166</v>
      </c>
      <c r="K1" s="28" t="s">
        <v>167</v>
      </c>
      <c r="L1" s="28"/>
      <c r="M1" s="28"/>
    </row>
    <row r="2" spans="1:13" x14ac:dyDescent="0.25">
      <c r="A2" s="27" t="s">
        <v>133</v>
      </c>
      <c r="B2" s="30">
        <v>1.1658628728358271</v>
      </c>
      <c r="C2" s="30">
        <v>1.0019572696898359E-3</v>
      </c>
      <c r="D2" s="30">
        <v>7.0428346074505521E-3</v>
      </c>
      <c r="E2" s="29">
        <v>1329</v>
      </c>
      <c r="F2" s="30">
        <f>IF(OR(D2&lt;0.01,E2&lt;30),0,(($M$7*B2)+($M$8*C2)+($M$9*D2)))</f>
        <v>0</v>
      </c>
      <c r="H2" s="29" t="s">
        <v>168</v>
      </c>
      <c r="I2" s="31">
        <v>0.68400000000000005</v>
      </c>
      <c r="J2" s="31">
        <v>8.5999999999999993E-2</v>
      </c>
      <c r="K2" s="31">
        <v>0.72399999999999998</v>
      </c>
      <c r="L2" s="29"/>
      <c r="M2" s="29"/>
    </row>
    <row r="3" spans="1:13" x14ac:dyDescent="0.25">
      <c r="A3" s="27" t="s">
        <v>134</v>
      </c>
      <c r="B3" s="30">
        <v>0.36065217866416199</v>
      </c>
      <c r="C3" s="30">
        <v>-1.5254657042225522E-3</v>
      </c>
      <c r="D3" s="30">
        <v>8.6050583320332135E-4</v>
      </c>
      <c r="E3" s="29">
        <v>246</v>
      </c>
      <c r="F3" s="30">
        <f t="shared" ref="F3:F28" si="0">IF(OR(D3&lt;0.01,E3&lt;30),0,(($M$7*B3)+($M$8*C3)+($M$9*D3)))</f>
        <v>0</v>
      </c>
      <c r="H3" s="29" t="s">
        <v>169</v>
      </c>
      <c r="I3" s="31">
        <v>0.623</v>
      </c>
      <c r="J3" s="31">
        <v>0.44800000000000001</v>
      </c>
      <c r="K3" s="31">
        <v>0.64100000000000001</v>
      </c>
      <c r="L3" s="29"/>
      <c r="M3" s="29"/>
    </row>
    <row r="4" spans="1:13" x14ac:dyDescent="0.25">
      <c r="A4" s="27" t="s">
        <v>135</v>
      </c>
      <c r="B4" s="30">
        <v>0.50362575702141921</v>
      </c>
      <c r="C4" s="30">
        <v>-5.0411972241480871E-3</v>
      </c>
      <c r="D4" s="30">
        <v>5.1148438989720392E-3</v>
      </c>
      <c r="E4" s="29">
        <v>542</v>
      </c>
      <c r="F4" s="30">
        <f t="shared" si="0"/>
        <v>0</v>
      </c>
      <c r="H4" s="29" t="s">
        <v>170</v>
      </c>
      <c r="I4" s="31">
        <v>0.38</v>
      </c>
      <c r="J4" s="31">
        <v>0.89</v>
      </c>
      <c r="K4" s="31">
        <v>0.253</v>
      </c>
      <c r="L4" s="29"/>
      <c r="M4" s="29"/>
    </row>
    <row r="5" spans="1:13" x14ac:dyDescent="0.25">
      <c r="A5" s="27" t="s">
        <v>136</v>
      </c>
      <c r="B5" s="30">
        <v>0.28990118957226785</v>
      </c>
      <c r="C5" s="30">
        <v>-6.9636138690427896E-4</v>
      </c>
      <c r="D5" s="30">
        <v>2.8429282160625445E-4</v>
      </c>
      <c r="E5" s="29">
        <v>91</v>
      </c>
      <c r="F5" s="30">
        <f t="shared" si="0"/>
        <v>0</v>
      </c>
      <c r="H5" s="29"/>
      <c r="I5" s="31">
        <f>SUM(I2:I4)</f>
        <v>1.6869999999999998</v>
      </c>
      <c r="J5" s="31">
        <f t="shared" ref="J5:K5" si="1">SUM(J2:J4)</f>
        <v>1.4239999999999999</v>
      </c>
      <c r="K5" s="31">
        <f t="shared" si="1"/>
        <v>1.6179999999999999</v>
      </c>
      <c r="L5" s="29"/>
      <c r="M5" s="29"/>
    </row>
    <row r="6" spans="1:13" x14ac:dyDescent="0.25">
      <c r="A6" s="27" t="s">
        <v>137</v>
      </c>
      <c r="B6" s="30">
        <v>1.0258330785177343</v>
      </c>
      <c r="C6" s="30">
        <v>4.9196024870772764E-4</v>
      </c>
      <c r="D6" s="30">
        <v>1.9535770624230762E-2</v>
      </c>
      <c r="E6" s="29">
        <v>2129</v>
      </c>
      <c r="F6" s="30">
        <f t="shared" si="0"/>
        <v>0.31931841926121174</v>
      </c>
      <c r="H6" s="29"/>
      <c r="I6" s="29"/>
      <c r="J6" s="29"/>
      <c r="K6" s="29"/>
      <c r="L6" s="32" t="s">
        <v>171</v>
      </c>
      <c r="M6" s="32" t="s">
        <v>172</v>
      </c>
    </row>
    <row r="7" spans="1:13" x14ac:dyDescent="0.25">
      <c r="A7" s="27" t="s">
        <v>138</v>
      </c>
      <c r="B7" s="30">
        <v>0.24452944726621306</v>
      </c>
      <c r="C7" s="30">
        <v>-1.4738620958368797E-3</v>
      </c>
      <c r="D7" s="30">
        <v>4.7705722259781233E-4</v>
      </c>
      <c r="E7" s="29">
        <v>122</v>
      </c>
      <c r="F7" s="30">
        <f t="shared" si="0"/>
        <v>0</v>
      </c>
      <c r="H7" s="29" t="s">
        <v>168</v>
      </c>
      <c r="I7" s="33">
        <f>I2/I$5</f>
        <v>0.40545346769413165</v>
      </c>
      <c r="J7" s="33">
        <f t="shared" ref="J7:K7" si="2">J2/J$5</f>
        <v>6.0393258426966287E-2</v>
      </c>
      <c r="K7" s="33">
        <f t="shared" si="2"/>
        <v>0.44746600741656367</v>
      </c>
      <c r="L7" s="33">
        <v>0.62129999999999996</v>
      </c>
      <c r="M7" s="33">
        <f>I7*$L$7+J7*$L$8+K7*$L$9</f>
        <v>0.30462247539175408</v>
      </c>
    </row>
    <row r="8" spans="1:13" x14ac:dyDescent="0.25">
      <c r="A8" s="27" t="s">
        <v>139</v>
      </c>
      <c r="B8" s="30">
        <v>0.30156404124093011</v>
      </c>
      <c r="C8" s="30">
        <v>-3.2439969915399832E-3</v>
      </c>
      <c r="D8" s="30">
        <v>1.4006621942552048E-3</v>
      </c>
      <c r="E8" s="29">
        <v>393</v>
      </c>
      <c r="F8" s="30">
        <f t="shared" si="0"/>
        <v>0</v>
      </c>
      <c r="H8" s="29" t="s">
        <v>169</v>
      </c>
      <c r="I8" s="33">
        <f t="shared" ref="I8:K9" si="3">I3/I$5</f>
        <v>0.36929460580912865</v>
      </c>
      <c r="J8" s="33">
        <f t="shared" si="3"/>
        <v>0.31460674157303375</v>
      </c>
      <c r="K8" s="33">
        <f t="shared" si="3"/>
        <v>0.39616810877626701</v>
      </c>
      <c r="L8" s="33">
        <v>0.30159999999999998</v>
      </c>
      <c r="M8" s="33">
        <f t="shared" ref="M8:M9" si="4">I8*$L$7+J8*$L$8+K8*$L$9</f>
        <v>0.35487269303428876</v>
      </c>
    </row>
    <row r="9" spans="1:13" x14ac:dyDescent="0.25">
      <c r="A9" s="27" t="s">
        <v>140</v>
      </c>
      <c r="B9" s="30">
        <v>0.32796753809765794</v>
      </c>
      <c r="C9" s="30">
        <v>-7.7300133464269401E-3</v>
      </c>
      <c r="D9" s="30">
        <v>3.7724270632898227E-3</v>
      </c>
      <c r="E9" s="29">
        <v>847</v>
      </c>
      <c r="F9" s="30">
        <f t="shared" si="0"/>
        <v>0</v>
      </c>
      <c r="H9" s="29" t="s">
        <v>170</v>
      </c>
      <c r="I9" s="33">
        <f t="shared" si="3"/>
        <v>0.22525192649673981</v>
      </c>
      <c r="J9" s="33">
        <f>J4/J$5</f>
        <v>0.625</v>
      </c>
      <c r="K9" s="33">
        <f>K4/K$5</f>
        <v>0.15636588380716937</v>
      </c>
      <c r="L9" s="33">
        <v>7.7100000000000002E-2</v>
      </c>
      <c r="M9" s="33">
        <f t="shared" si="4"/>
        <v>0.34050483157395717</v>
      </c>
    </row>
    <row r="10" spans="1:13" x14ac:dyDescent="0.25">
      <c r="A10" s="27" t="s">
        <v>141</v>
      </c>
      <c r="B10" s="30">
        <v>0.49906977489650395</v>
      </c>
      <c r="C10" s="30">
        <v>-4.1379609604570997E-3</v>
      </c>
      <c r="D10" s="30">
        <v>4.1225926118536238E-3</v>
      </c>
      <c r="E10" s="29">
        <v>931</v>
      </c>
      <c r="F10" s="30">
        <f t="shared" si="0"/>
        <v>0</v>
      </c>
      <c r="H10" s="29"/>
      <c r="I10" s="33">
        <f>SUM(I7:I9)</f>
        <v>1.0000000000000002</v>
      </c>
      <c r="J10" s="33">
        <f t="shared" ref="J10:L10" si="5">SUM(J7:J9)</f>
        <v>1</v>
      </c>
      <c r="K10" s="33">
        <f t="shared" si="5"/>
        <v>1</v>
      </c>
      <c r="L10" s="33">
        <f t="shared" si="5"/>
        <v>1</v>
      </c>
      <c r="M10" s="33">
        <f>SUM(M7:M9)</f>
        <v>1</v>
      </c>
    </row>
    <row r="11" spans="1:13" x14ac:dyDescent="0.25">
      <c r="A11" s="27" t="s">
        <v>142</v>
      </c>
      <c r="B11" s="30">
        <v>1.5924396001122367</v>
      </c>
      <c r="C11" s="30">
        <v>1.6385123049433271E-2</v>
      </c>
      <c r="D11" s="30">
        <v>4.4042158545252827E-2</v>
      </c>
      <c r="E11" s="29">
        <v>4717</v>
      </c>
      <c r="F11" s="30">
        <f t="shared" si="0"/>
        <v>0.50590409341789999</v>
      </c>
    </row>
    <row r="12" spans="1:13" x14ac:dyDescent="0.25">
      <c r="A12" s="27" t="s">
        <v>143</v>
      </c>
      <c r="B12" s="30">
        <v>1.1906007506980114</v>
      </c>
      <c r="C12" s="30">
        <v>2.1195194690102198E-3</v>
      </c>
      <c r="D12" s="30">
        <v>1.323972472134103E-2</v>
      </c>
      <c r="E12" s="29">
        <v>1449</v>
      </c>
      <c r="F12" s="30">
        <f t="shared" si="0"/>
        <v>0.36794409769914094</v>
      </c>
    </row>
    <row r="13" spans="1:13" x14ac:dyDescent="0.25">
      <c r="A13" s="27" t="s">
        <v>144</v>
      </c>
      <c r="B13" s="30">
        <v>0.94010917687186402</v>
      </c>
      <c r="C13" s="30">
        <v>-7.8410571267144812E-4</v>
      </c>
      <c r="D13" s="30">
        <v>1.2308145682736145E-2</v>
      </c>
      <c r="E13" s="29">
        <v>1629</v>
      </c>
      <c r="F13" s="30">
        <f t="shared" si="0"/>
        <v>0.29029110996402008</v>
      </c>
    </row>
    <row r="14" spans="1:13" x14ac:dyDescent="0.25">
      <c r="A14" s="27" t="s">
        <v>145</v>
      </c>
      <c r="B14" s="30">
        <v>0.99631617128532612</v>
      </c>
      <c r="C14" s="30">
        <v>-1.2122291350685072E-4</v>
      </c>
      <c r="D14" s="30">
        <v>3.2785549603896895E-2</v>
      </c>
      <c r="E14" s="29">
        <v>4235</v>
      </c>
      <c r="F14" s="30">
        <f t="shared" si="0"/>
        <v>0.31462091771393175</v>
      </c>
    </row>
    <row r="15" spans="1:13" x14ac:dyDescent="0.25">
      <c r="A15" s="27" t="s">
        <v>146</v>
      </c>
      <c r="B15" s="30">
        <v>2.1149890059692837</v>
      </c>
      <c r="C15" s="30">
        <v>1.2119381071930568E-2</v>
      </c>
      <c r="D15" s="30">
        <v>2.2988888311057949E-2</v>
      </c>
      <c r="E15" s="29">
        <v>845</v>
      </c>
      <c r="F15" s="30">
        <f t="shared" si="0"/>
        <v>0.65640185136604257</v>
      </c>
    </row>
    <row r="16" spans="1:13" x14ac:dyDescent="0.25">
      <c r="A16" s="27" t="s">
        <v>147</v>
      </c>
      <c r="B16" s="30">
        <v>0.67624846100030911</v>
      </c>
      <c r="C16" s="30">
        <v>-2.7010039404428898E-3</v>
      </c>
      <c r="D16" s="30">
        <v>5.6418257146324128E-3</v>
      </c>
      <c r="E16" s="29">
        <v>860</v>
      </c>
      <c r="F16" s="30">
        <f t="shared" si="0"/>
        <v>0</v>
      </c>
    </row>
    <row r="17" spans="1:6" x14ac:dyDescent="0.25">
      <c r="A17" s="27" t="s">
        <v>148</v>
      </c>
      <c r="B17" s="30">
        <v>0.51550344983285656</v>
      </c>
      <c r="C17" s="30">
        <v>-2.2122273491599998E-2</v>
      </c>
      <c r="D17" s="30">
        <v>2.353805883474613E-2</v>
      </c>
      <c r="E17" s="29">
        <v>4419</v>
      </c>
      <c r="F17" s="30">
        <f t="shared" si="0"/>
        <v>0.15719816895017164</v>
      </c>
    </row>
    <row r="18" spans="1:6" x14ac:dyDescent="0.25">
      <c r="A18" s="27" t="s">
        <v>149</v>
      </c>
      <c r="B18" s="30">
        <v>0.90247125470678968</v>
      </c>
      <c r="C18" s="30">
        <v>-1.0357996259747232E-2</v>
      </c>
      <c r="D18" s="30">
        <v>9.5846551216045212E-2</v>
      </c>
      <c r="E18" s="29">
        <v>21708</v>
      </c>
      <c r="F18" s="30">
        <f t="shared" si="0"/>
        <v>0.30387347133031301</v>
      </c>
    </row>
    <row r="19" spans="1:6" x14ac:dyDescent="0.25">
      <c r="A19" s="27" t="s">
        <v>150</v>
      </c>
      <c r="B19" s="30">
        <v>0.73452695489760789</v>
      </c>
      <c r="C19" s="30">
        <v>-5.1051332205450696E-3</v>
      </c>
      <c r="D19" s="30">
        <v>1.4125192851075632E-2</v>
      </c>
      <c r="E19" s="29">
        <v>2776</v>
      </c>
      <c r="F19" s="30">
        <f t="shared" si="0"/>
        <v>0.22675144328130814</v>
      </c>
    </row>
    <row r="20" spans="1:6" x14ac:dyDescent="0.25">
      <c r="A20" s="27" t="s">
        <v>151</v>
      </c>
      <c r="B20" s="30">
        <v>0.48012358531217525</v>
      </c>
      <c r="C20" s="30">
        <v>-5.2967654256161789E-2</v>
      </c>
      <c r="D20" s="30">
        <v>4.8917433737237156E-2</v>
      </c>
      <c r="E20" s="29">
        <v>8615</v>
      </c>
      <c r="F20" s="30">
        <f t="shared" si="0"/>
        <v>0.14411628347789374</v>
      </c>
    </row>
    <row r="21" spans="1:6" x14ac:dyDescent="0.25">
      <c r="A21" s="27" t="s">
        <v>152</v>
      </c>
      <c r="B21" s="30">
        <v>0.91120316425154357</v>
      </c>
      <c r="C21" s="30">
        <v>-2.6647948080543549E-2</v>
      </c>
      <c r="D21" s="30">
        <v>0.27345225094041986</v>
      </c>
      <c r="E21" s="29">
        <v>40877</v>
      </c>
      <c r="F21" s="30">
        <f t="shared" si="0"/>
        <v>0.36122814702991102</v>
      </c>
    </row>
    <row r="22" spans="1:6" x14ac:dyDescent="0.25">
      <c r="A22" s="27" t="s">
        <v>153</v>
      </c>
      <c r="B22" s="30">
        <v>1.4587408297122686</v>
      </c>
      <c r="C22" s="30">
        <v>2.8989344964969702E-2</v>
      </c>
      <c r="D22" s="30">
        <v>9.2182640802953866E-2</v>
      </c>
      <c r="E22" s="29">
        <v>14475</v>
      </c>
      <c r="F22" s="30">
        <f t="shared" si="0"/>
        <v>0.48604140399964363</v>
      </c>
    </row>
    <row r="23" spans="1:6" x14ac:dyDescent="0.25">
      <c r="A23" s="27" t="s">
        <v>154</v>
      </c>
      <c r="B23" s="30">
        <v>2.2581170868904561</v>
      </c>
      <c r="C23" s="30">
        <v>5.4195693940603237E-2</v>
      </c>
      <c r="D23" s="30">
        <v>9.7272522405394635E-2</v>
      </c>
      <c r="E23" s="29">
        <v>15343</v>
      </c>
      <c r="F23" s="30">
        <f t="shared" si="0"/>
        <v>0.74022755245097427</v>
      </c>
    </row>
    <row r="24" spans="1:6" x14ac:dyDescent="0.25">
      <c r="A24" s="27" t="s">
        <v>155</v>
      </c>
      <c r="B24" s="30">
        <v>1.7424472908390487</v>
      </c>
      <c r="C24" s="30">
        <v>5.2477132970098636E-2</v>
      </c>
      <c r="D24" s="30">
        <v>0.1231584239083329</v>
      </c>
      <c r="E24" s="29">
        <v>18686</v>
      </c>
      <c r="F24" s="30">
        <f t="shared" si="0"/>
        <v>0.59134734686468504</v>
      </c>
    </row>
    <row r="25" spans="1:6" x14ac:dyDescent="0.25">
      <c r="A25" s="27" t="s">
        <v>156</v>
      </c>
      <c r="B25" s="30">
        <v>0.88295938434268828</v>
      </c>
      <c r="C25" s="30">
        <v>-1.4264929346911679E-3</v>
      </c>
      <c r="D25" s="30">
        <v>1.0761523393485534E-2</v>
      </c>
      <c r="E25" s="29">
        <v>1414</v>
      </c>
      <c r="F25" s="30">
        <f t="shared" si="0"/>
        <v>0.27212740065009861</v>
      </c>
    </row>
    <row r="26" spans="1:6" x14ac:dyDescent="0.25">
      <c r="A26" s="27" t="s">
        <v>157</v>
      </c>
      <c r="B26" s="30">
        <v>1.252631180914771</v>
      </c>
      <c r="C26" s="30">
        <v>3.3393497430492559E-3</v>
      </c>
      <c r="D26" s="30">
        <v>1.6557629968623779E-2</v>
      </c>
      <c r="E26" s="29">
        <v>2916</v>
      </c>
      <c r="F26" s="30">
        <f t="shared" si="0"/>
        <v>0.38840260812318311</v>
      </c>
    </row>
    <row r="27" spans="1:6" x14ac:dyDescent="0.25">
      <c r="A27" s="27" t="s">
        <v>158</v>
      </c>
      <c r="B27" s="30">
        <v>0.97604875035858918</v>
      </c>
      <c r="C27" s="30">
        <v>-6.5250987107418057E-4</v>
      </c>
      <c r="D27" s="30">
        <v>2.6590739681384021E-2</v>
      </c>
      <c r="E27" s="29">
        <v>5674</v>
      </c>
      <c r="F27" s="30">
        <f t="shared" si="0"/>
        <v>0.30614910383871874</v>
      </c>
    </row>
    <row r="28" spans="1:6" x14ac:dyDescent="0.25">
      <c r="A28" s="27" t="s">
        <v>159</v>
      </c>
      <c r="B28" s="30">
        <v>0.14030991393621622</v>
      </c>
      <c r="C28" s="30">
        <v>-2.4384264336972432E-2</v>
      </c>
      <c r="D28" s="30">
        <v>3.9797528039246279E-3</v>
      </c>
      <c r="E28" s="29">
        <v>1002</v>
      </c>
      <c r="F28" s="30">
        <f t="shared" si="0"/>
        <v>0</v>
      </c>
    </row>
  </sheetData>
  <conditionalFormatting sqref="B2:B28">
    <cfRule type="cellIs" dxfId="1" priority="2" operator="greaterThan">
      <formula>1</formula>
    </cfRule>
  </conditionalFormatting>
  <conditionalFormatting sqref="F2:F28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EC47B-F104-4DC0-854D-82591BAC6E69}">
  <dimension ref="A1:AK31"/>
  <sheetViews>
    <sheetView tabSelected="1" topLeftCell="AF1" zoomScale="110" zoomScaleNormal="110" workbookViewId="0">
      <selection activeCell="AK1" sqref="AK1"/>
    </sheetView>
  </sheetViews>
  <sheetFormatPr defaultRowHeight="15" x14ac:dyDescent="0.25"/>
  <cols>
    <col min="2" max="2" width="9.5703125" bestFit="1" customWidth="1"/>
    <col min="3" max="16" width="9.5703125" customWidth="1"/>
    <col min="17" max="25" width="16.28515625" customWidth="1"/>
    <col min="26" max="33" width="24" customWidth="1"/>
    <col min="34" max="34" width="11.140625" customWidth="1"/>
  </cols>
  <sheetData>
    <row r="1" spans="1:37" s="38" customFormat="1" x14ac:dyDescent="0.25">
      <c r="A1" s="38" t="s">
        <v>247</v>
      </c>
      <c r="B1" s="38" t="s">
        <v>262</v>
      </c>
      <c r="C1" s="38" t="s">
        <v>245</v>
      </c>
      <c r="D1" s="38" t="s">
        <v>246</v>
      </c>
      <c r="E1" s="38" t="s">
        <v>231</v>
      </c>
      <c r="F1" s="38" t="s">
        <v>232</v>
      </c>
      <c r="G1" s="38" t="s">
        <v>248</v>
      </c>
      <c r="H1" s="38" t="s">
        <v>249</v>
      </c>
      <c r="I1" s="38" t="s">
        <v>233</v>
      </c>
      <c r="J1" s="38" t="s">
        <v>234</v>
      </c>
      <c r="K1" s="38" t="s">
        <v>250</v>
      </c>
      <c r="L1" s="38" t="s">
        <v>251</v>
      </c>
      <c r="M1" s="38" t="s">
        <v>235</v>
      </c>
      <c r="N1" s="38" t="s">
        <v>236</v>
      </c>
      <c r="O1" s="38" t="s">
        <v>252</v>
      </c>
      <c r="P1" s="38" t="s">
        <v>253</v>
      </c>
      <c r="Q1" s="38" t="s">
        <v>237</v>
      </c>
      <c r="R1" s="38" t="s">
        <v>254</v>
      </c>
      <c r="S1" s="38" t="s">
        <v>238</v>
      </c>
      <c r="T1" s="38" t="s">
        <v>255</v>
      </c>
      <c r="U1" s="38" t="s">
        <v>239</v>
      </c>
      <c r="V1" s="38" t="s">
        <v>256</v>
      </c>
      <c r="W1" s="38" t="s">
        <v>240</v>
      </c>
      <c r="X1" s="38" t="s">
        <v>257</v>
      </c>
      <c r="Y1" s="38" t="s">
        <v>219</v>
      </c>
      <c r="Z1" s="38" t="s">
        <v>241</v>
      </c>
      <c r="AA1" s="38" t="s">
        <v>258</v>
      </c>
      <c r="AB1" s="38" t="s">
        <v>242</v>
      </c>
      <c r="AC1" s="38" t="s">
        <v>259</v>
      </c>
      <c r="AD1" s="38" t="s">
        <v>243</v>
      </c>
      <c r="AE1" s="38" t="s">
        <v>260</v>
      </c>
      <c r="AF1" s="38" t="s">
        <v>244</v>
      </c>
      <c r="AG1" s="38" t="s">
        <v>261</v>
      </c>
      <c r="AH1" s="38" t="s">
        <v>230</v>
      </c>
      <c r="AI1" s="42">
        <f>1-Z30</f>
        <v>9.6226866244156106E-2</v>
      </c>
      <c r="AJ1" s="42">
        <f>1-AA30</f>
        <v>0.10562094188932292</v>
      </c>
      <c r="AK1" s="43">
        <f>(AJ1/AI1)-1</f>
        <v>9.7624249981613787E-2</v>
      </c>
    </row>
    <row r="2" spans="1:37" x14ac:dyDescent="0.25">
      <c r="Q2" s="36">
        <v>0</v>
      </c>
      <c r="R2" s="36">
        <v>0</v>
      </c>
      <c r="S2" s="36">
        <v>0</v>
      </c>
      <c r="T2" s="36">
        <v>0</v>
      </c>
      <c r="U2" s="36">
        <v>0</v>
      </c>
      <c r="V2" s="36">
        <v>0</v>
      </c>
      <c r="W2" s="36">
        <v>0</v>
      </c>
      <c r="X2" s="36">
        <v>0</v>
      </c>
      <c r="Y2" s="37">
        <v>0</v>
      </c>
      <c r="Z2" s="38" t="s">
        <v>228</v>
      </c>
      <c r="AA2" s="38" t="s">
        <v>228</v>
      </c>
      <c r="AB2" s="38" t="s">
        <v>228</v>
      </c>
      <c r="AC2" s="38" t="s">
        <v>228</v>
      </c>
      <c r="AD2" s="38" t="s">
        <v>228</v>
      </c>
      <c r="AE2" s="38" t="s">
        <v>228</v>
      </c>
      <c r="AF2" s="38" t="s">
        <v>228</v>
      </c>
      <c r="AG2" s="38" t="s">
        <v>228</v>
      </c>
      <c r="AH2" t="s">
        <v>229</v>
      </c>
      <c r="AI2" s="41">
        <f>1-(AI1/0.5)</f>
        <v>0.80754626751168779</v>
      </c>
      <c r="AJ2" s="41">
        <f>1-(AJ1/0.5)</f>
        <v>0.78875811622135417</v>
      </c>
      <c r="AK2" s="43">
        <f t="shared" ref="AK2:AK8" si="0">(AJ2/AI2)-1</f>
        <v>-2.3265727359778388E-2</v>
      </c>
    </row>
    <row r="3" spans="1:37" x14ac:dyDescent="0.25">
      <c r="A3">
        <v>17.892021422175773</v>
      </c>
      <c r="B3" s="40">
        <v>0.18171210533936344</v>
      </c>
      <c r="C3" s="40">
        <v>14.041982702326441</v>
      </c>
      <c r="D3" s="40">
        <v>0.1821181464712234</v>
      </c>
      <c r="E3" s="40">
        <v>1.8235003684000899</v>
      </c>
      <c r="F3" s="40">
        <v>0.54723282347166713</v>
      </c>
      <c r="G3" s="40">
        <v>1.6256166024512537</v>
      </c>
      <c r="H3" s="40">
        <v>2.1083509984827171E-2</v>
      </c>
      <c r="I3" s="40">
        <v>1.6518030016977443</v>
      </c>
      <c r="J3" s="40">
        <v>7.1154434561761265E-2</v>
      </c>
      <c r="K3" s="40">
        <v>1.7599978226868698</v>
      </c>
      <c r="L3" s="40">
        <v>8.0734218686011813E-2</v>
      </c>
      <c r="M3" s="40">
        <v>2.2581170868904561</v>
      </c>
      <c r="N3" s="40">
        <v>9.7272522405394635E-2</v>
      </c>
      <c r="O3" s="40">
        <v>2.1566484900064742</v>
      </c>
      <c r="P3" s="40">
        <v>9.8929287625611803E-2</v>
      </c>
      <c r="Q3" s="36">
        <f>B3+Q2</f>
        <v>0.18171210533936344</v>
      </c>
      <c r="R3" s="36">
        <f>D3+R2</f>
        <v>0.1821181464712234</v>
      </c>
      <c r="S3" s="36">
        <f t="shared" ref="S3:S30" si="1">F3+S2</f>
        <v>0.54723282347166713</v>
      </c>
      <c r="T3" s="36">
        <f>H3+T2</f>
        <v>2.1083509984827171E-2</v>
      </c>
      <c r="U3" s="36">
        <f t="shared" ref="U3:U30" si="2">J3+U2</f>
        <v>7.1154434561761265E-2</v>
      </c>
      <c r="V3" s="36">
        <f>L3+V2</f>
        <v>8.0734218686011813E-2</v>
      </c>
      <c r="W3" s="36">
        <f t="shared" ref="W3:W30" si="3">N3+W2</f>
        <v>9.7272522405394635E-2</v>
      </c>
      <c r="X3" s="36">
        <f>P3+X2</f>
        <v>9.8929287625611803E-2</v>
      </c>
      <c r="Y3" s="44">
        <f>(1/27)+Y2</f>
        <v>3.7037037037037035E-2</v>
      </c>
      <c r="Z3" s="39">
        <f>(Q3+Q2)/2*(1/27)</f>
        <v>3.3650389877659895E-3</v>
      </c>
      <c r="AA3" s="39">
        <f>(R3+R2)/2*(1/27)</f>
        <v>3.3725582679856184E-3</v>
      </c>
      <c r="AB3" s="39">
        <f>(S3+S2)/2*(1/27)</f>
        <v>1.0133941175401243E-2</v>
      </c>
      <c r="AC3" s="39">
        <f>(T3+T2)/2*(1/27)</f>
        <v>3.9043537008939203E-4</v>
      </c>
      <c r="AD3" s="39">
        <f t="shared" ref="AD3:AG18" si="4">(U3+U2)/2*(1/27)</f>
        <v>1.31767471410669E-3</v>
      </c>
      <c r="AE3" s="39">
        <f t="shared" si="4"/>
        <v>1.4950781238150335E-3</v>
      </c>
      <c r="AF3" s="39">
        <f t="shared" si="4"/>
        <v>1.8013430075073079E-3</v>
      </c>
      <c r="AG3" s="39">
        <f t="shared" si="4"/>
        <v>1.8320238449187371E-3</v>
      </c>
      <c r="AH3" t="s">
        <v>221</v>
      </c>
      <c r="AI3" s="39">
        <f>1-AB30</f>
        <v>0.10123690518457673</v>
      </c>
      <c r="AJ3" s="39">
        <f>1-AC30</f>
        <v>0.1550248781170811</v>
      </c>
      <c r="AK3" s="43">
        <f t="shared" si="0"/>
        <v>0.5313079536996641</v>
      </c>
    </row>
    <row r="4" spans="1:37" x14ac:dyDescent="0.25">
      <c r="A4">
        <v>1.6654432420449437</v>
      </c>
      <c r="B4" s="40">
        <v>0.49979984839580621</v>
      </c>
      <c r="C4" s="40">
        <v>1.5525187261487192</v>
      </c>
      <c r="D4" s="40">
        <v>0.44195325859775791</v>
      </c>
      <c r="E4" s="40">
        <v>1.4150481769040957</v>
      </c>
      <c r="F4" s="40">
        <v>1.437128747583416E-2</v>
      </c>
      <c r="G4" s="40">
        <v>1.6024894580070506</v>
      </c>
      <c r="H4" s="40">
        <v>0.45617835450632011</v>
      </c>
      <c r="I4" s="40">
        <v>1.3419941196964276</v>
      </c>
      <c r="J4" s="40">
        <v>0.40273270240586051</v>
      </c>
      <c r="K4" s="40">
        <v>1.3788365331863655</v>
      </c>
      <c r="L4" s="40">
        <v>2.6917451588369508E-2</v>
      </c>
      <c r="M4" s="40">
        <v>2.1149890059692837</v>
      </c>
      <c r="N4" s="40">
        <v>2.2988888311057949E-2</v>
      </c>
      <c r="O4" s="40">
        <v>1.7157710405672204</v>
      </c>
      <c r="P4" s="40">
        <v>1.7804121386022193E-2</v>
      </c>
      <c r="Q4" s="36">
        <f>B4+Q3</f>
        <v>0.68151195373516971</v>
      </c>
      <c r="R4" s="36">
        <f t="shared" ref="R4:R29" si="5">D4+R3</f>
        <v>0.62407140506898129</v>
      </c>
      <c r="S4" s="36">
        <f t="shared" si="1"/>
        <v>0.56160411094750129</v>
      </c>
      <c r="T4" s="36">
        <f t="shared" ref="T4:T29" si="6">H4+T3</f>
        <v>0.47726186449114727</v>
      </c>
      <c r="U4" s="36">
        <f t="shared" si="2"/>
        <v>0.47388713696762175</v>
      </c>
      <c r="V4" s="36">
        <f t="shared" ref="V4:V29" si="7">L4+V3</f>
        <v>0.10765167027438133</v>
      </c>
      <c r="W4" s="36">
        <f t="shared" si="3"/>
        <v>0.12026141071645258</v>
      </c>
      <c r="X4" s="36">
        <f t="shared" ref="X4:X29" si="8">P4+X3</f>
        <v>0.116733409011634</v>
      </c>
      <c r="Y4" s="44">
        <f t="shared" ref="Y4:Y29" si="9">(1/27)+Y3</f>
        <v>7.407407407407407E-2</v>
      </c>
      <c r="Z4" s="39">
        <f t="shared" ref="Z4:Z29" si="10">(Q4+Q3)/2*(1/27)</f>
        <v>1.5985630723602463E-2</v>
      </c>
      <c r="AA4" s="39">
        <f t="shared" ref="AA4:AA29" si="11">(R4+R3)/2*(1/27)</f>
        <v>1.4929436139633418E-2</v>
      </c>
      <c r="AB4" s="39">
        <f t="shared" ref="AB4:AB29" si="12">(S4+S3)/2*(1/27)</f>
        <v>2.0534017304058672E-2</v>
      </c>
      <c r="AC4" s="39">
        <f t="shared" ref="AC4:AC29" si="13">(T4+T3)/2*(1/27)</f>
        <v>9.2286180458513774E-3</v>
      </c>
      <c r="AD4" s="39">
        <f t="shared" ref="AD4:AE29" si="14">(U4+U3)/2*(1/27)</f>
        <v>1.0093362435729315E-2</v>
      </c>
      <c r="AE4" s="39">
        <f t="shared" si="4"/>
        <v>3.4886275733406139E-3</v>
      </c>
      <c r="AF4" s="39">
        <f t="shared" ref="AF4:AG29" si="15">(W4+W3)/2*(1/27)</f>
        <v>4.028406168923096E-3</v>
      </c>
      <c r="AG4" s="39">
        <f t="shared" si="4"/>
        <v>3.9937536414304774E-3</v>
      </c>
      <c r="AH4" t="s">
        <v>222</v>
      </c>
      <c r="AI4" s="41">
        <f>1-(AI3/0.5)</f>
        <v>0.79752618963084654</v>
      </c>
      <c r="AJ4" s="41">
        <f>1-(AJ3/0.5)</f>
        <v>0.6899502437658378</v>
      </c>
      <c r="AK4" s="43">
        <f t="shared" si="0"/>
        <v>-0.13488703852446871</v>
      </c>
    </row>
    <row r="5" spans="1:37" x14ac:dyDescent="0.25">
      <c r="A5">
        <v>0.93062084245396981</v>
      </c>
      <c r="B5" s="40">
        <v>6.5777482518673713E-2</v>
      </c>
      <c r="C5" s="40">
        <v>1.2138927715698971</v>
      </c>
      <c r="D5" s="40">
        <v>7.6136674344132765E-2</v>
      </c>
      <c r="E5" s="40">
        <v>1.3057482710064794</v>
      </c>
      <c r="F5" s="40">
        <v>9.2291973435105326E-2</v>
      </c>
      <c r="G5" s="40">
        <v>1.4241998934117357</v>
      </c>
      <c r="H5" s="40">
        <v>8.932736566624673E-2</v>
      </c>
      <c r="I5" s="40">
        <v>1.2274428309669845</v>
      </c>
      <c r="J5" s="40">
        <v>8.6757243845627344E-2</v>
      </c>
      <c r="K5" s="40">
        <v>1.2815696653075555</v>
      </c>
      <c r="L5" s="40">
        <v>8.0381442695840397E-2</v>
      </c>
      <c r="M5" s="40">
        <v>1.7424472908390487</v>
      </c>
      <c r="N5" s="40">
        <v>0.1231584239083329</v>
      </c>
      <c r="O5" s="40">
        <v>1.6082035014448548</v>
      </c>
      <c r="P5" s="40">
        <v>0.10274845346339155</v>
      </c>
      <c r="Q5" s="36">
        <f t="shared" ref="Q3:Q30" si="16">B5+Q4</f>
        <v>0.74728943625384336</v>
      </c>
      <c r="R5" s="36">
        <f t="shared" si="5"/>
        <v>0.70020807941311403</v>
      </c>
      <c r="S5" s="36">
        <f t="shared" si="1"/>
        <v>0.6538960843826066</v>
      </c>
      <c r="T5" s="36">
        <f t="shared" si="6"/>
        <v>0.56658923015739404</v>
      </c>
      <c r="U5" s="36">
        <f t="shared" si="2"/>
        <v>0.56064438081324908</v>
      </c>
      <c r="V5" s="36">
        <f t="shared" si="7"/>
        <v>0.18803311297022174</v>
      </c>
      <c r="W5" s="36">
        <f t="shared" si="3"/>
        <v>0.24341983462478547</v>
      </c>
      <c r="X5" s="36">
        <f t="shared" si="8"/>
        <v>0.21948186247502555</v>
      </c>
      <c r="Y5" s="36">
        <f t="shared" si="9"/>
        <v>0.1111111111111111</v>
      </c>
      <c r="Z5" s="39">
        <f t="shared" si="10"/>
        <v>2.6459284999796537E-2</v>
      </c>
      <c r="AA5" s="39">
        <f t="shared" si="11"/>
        <v>2.4523694157075837E-2</v>
      </c>
      <c r="AB5" s="39">
        <f t="shared" si="12"/>
        <v>2.2509262876483478E-2</v>
      </c>
      <c r="AC5" s="39">
        <f t="shared" si="13"/>
        <v>1.9330575826824837E-2</v>
      </c>
      <c r="AD5" s="39">
        <f t="shared" si="14"/>
        <v>1.9157991070016128E-2</v>
      </c>
      <c r="AE5" s="39">
        <f t="shared" si="4"/>
        <v>5.4756441341593156E-3</v>
      </c>
      <c r="AF5" s="39">
        <f t="shared" si="15"/>
        <v>6.7348378766895929E-3</v>
      </c>
      <c r="AG5" s="39">
        <f t="shared" si="4"/>
        <v>6.2262087312344354E-3</v>
      </c>
      <c r="AH5" t="s">
        <v>223</v>
      </c>
      <c r="AI5" s="39">
        <f>1-AD30</f>
        <v>0.18495821165029946</v>
      </c>
      <c r="AJ5" s="39">
        <f>1-AE30</f>
        <v>0.20575032881123068</v>
      </c>
      <c r="AK5" s="43">
        <f t="shared" si="0"/>
        <v>0.11241521517434916</v>
      </c>
    </row>
    <row r="6" spans="1:37" x14ac:dyDescent="0.25">
      <c r="A6">
        <v>0.82470885883004452</v>
      </c>
      <c r="B6" s="40">
        <v>5.2116070896253329E-2</v>
      </c>
      <c r="C6" s="40">
        <v>1.0948290956032964</v>
      </c>
      <c r="D6" s="40">
        <v>5.0221750554955674E-2</v>
      </c>
      <c r="E6" s="40">
        <v>1.1886328242898045</v>
      </c>
      <c r="F6" s="40">
        <v>5.1202532279552446E-2</v>
      </c>
      <c r="G6" s="40">
        <v>1.3990579285944122</v>
      </c>
      <c r="H6" s="40">
        <v>6.4177266190650187E-2</v>
      </c>
      <c r="I6" s="40">
        <v>1.1951121780413976</v>
      </c>
      <c r="J6" s="40">
        <v>2.2982396875900892E-2</v>
      </c>
      <c r="K6" s="40">
        <v>1.2381707030499325</v>
      </c>
      <c r="L6" s="40">
        <v>0.35246826186158076</v>
      </c>
      <c r="M6" s="40">
        <v>1.5924396001122367</v>
      </c>
      <c r="N6" s="40">
        <v>4.4042158545252827E-2</v>
      </c>
      <c r="O6" s="40">
        <v>1.5697015015599287</v>
      </c>
      <c r="P6" s="40">
        <v>4.9158849246113474E-2</v>
      </c>
      <c r="Q6" s="36">
        <f t="shared" si="16"/>
        <v>0.79940550715009673</v>
      </c>
      <c r="R6" s="36">
        <f t="shared" si="5"/>
        <v>0.75042982996806973</v>
      </c>
      <c r="S6" s="36">
        <f t="shared" si="1"/>
        <v>0.70509861666215901</v>
      </c>
      <c r="T6" s="36">
        <f t="shared" si="6"/>
        <v>0.63076649634804427</v>
      </c>
      <c r="U6" s="36">
        <f t="shared" si="2"/>
        <v>0.58362677768914994</v>
      </c>
      <c r="V6" s="36">
        <f t="shared" si="7"/>
        <v>0.54050137483180249</v>
      </c>
      <c r="W6" s="36">
        <f t="shared" si="3"/>
        <v>0.28746199317003829</v>
      </c>
      <c r="X6" s="36">
        <f t="shared" si="8"/>
        <v>0.26864071172113901</v>
      </c>
      <c r="Y6" s="36">
        <f t="shared" si="9"/>
        <v>0.14814814814814814</v>
      </c>
      <c r="Z6" s="39">
        <f t="shared" si="10"/>
        <v>2.8642498951924816E-2</v>
      </c>
      <c r="AA6" s="39">
        <f t="shared" si="11"/>
        <v>2.6863664988540436E-2</v>
      </c>
      <c r="AB6" s="39">
        <f t="shared" si="12"/>
        <v>2.516656853786603E-2</v>
      </c>
      <c r="AC6" s="39">
        <f t="shared" si="13"/>
        <v>2.2173254194545154E-2</v>
      </c>
      <c r="AD6" s="39">
        <f t="shared" si="14"/>
        <v>2.1190206638933316E-2</v>
      </c>
      <c r="AE6" s="39">
        <f t="shared" si="4"/>
        <v>1.3491379403741189E-2</v>
      </c>
      <c r="AF6" s="39">
        <f t="shared" si="15"/>
        <v>9.8311449591634015E-3</v>
      </c>
      <c r="AG6" s="39">
        <f t="shared" si="4"/>
        <v>9.0393069295586024E-3</v>
      </c>
      <c r="AH6" t="s">
        <v>224</v>
      </c>
      <c r="AI6" s="41">
        <f>1-(AI5/0.5)</f>
        <v>0.63008357669940107</v>
      </c>
      <c r="AJ6" s="41">
        <f>1-(AJ5/0.5)</f>
        <v>0.58849934237753865</v>
      </c>
      <c r="AK6" s="43">
        <f t="shared" si="0"/>
        <v>-6.5997965761455335E-2</v>
      </c>
    </row>
    <row r="7" spans="1:37" x14ac:dyDescent="0.25">
      <c r="A7">
        <v>0.67323177953911584</v>
      </c>
      <c r="B7" s="40">
        <v>2.9000689884252754E-2</v>
      </c>
      <c r="C7" s="40">
        <v>0.98923430595374906</v>
      </c>
      <c r="D7" s="40">
        <v>6.3202383876394347E-2</v>
      </c>
      <c r="E7" s="40">
        <v>1.0597354565823252</v>
      </c>
      <c r="F7" s="40">
        <v>6.6968176217808095E-2</v>
      </c>
      <c r="G7" s="40">
        <v>1.1818750254442822</v>
      </c>
      <c r="H7" s="40">
        <v>7.5510239184472111E-2</v>
      </c>
      <c r="I7" s="40">
        <v>1.1925134202251433</v>
      </c>
      <c r="J7" s="40">
        <v>0.12665034815382084</v>
      </c>
      <c r="K7" s="40">
        <v>1.1958241053190763</v>
      </c>
      <c r="L7" s="40">
        <v>0.12235066986485696</v>
      </c>
      <c r="M7" s="40">
        <v>1.4587408297122686</v>
      </c>
      <c r="N7" s="40">
        <v>9.2182640802953866E-2</v>
      </c>
      <c r="O7" s="40">
        <v>1.5466410717588586</v>
      </c>
      <c r="P7" s="40">
        <v>9.7007009486903592E-2</v>
      </c>
      <c r="Q7" s="36">
        <f t="shared" si="16"/>
        <v>0.82840619703434948</v>
      </c>
      <c r="R7" s="36">
        <f t="shared" si="5"/>
        <v>0.81363221384446405</v>
      </c>
      <c r="S7" s="36">
        <f t="shared" si="1"/>
        <v>0.77206679287996716</v>
      </c>
      <c r="T7" s="36">
        <f t="shared" si="6"/>
        <v>0.70627673553251635</v>
      </c>
      <c r="U7" s="36">
        <f t="shared" si="2"/>
        <v>0.71027712584297076</v>
      </c>
      <c r="V7" s="36">
        <f t="shared" si="7"/>
        <v>0.66285204469665948</v>
      </c>
      <c r="W7" s="36">
        <f t="shared" si="3"/>
        <v>0.37964463397299214</v>
      </c>
      <c r="X7" s="36">
        <f t="shared" si="8"/>
        <v>0.36564772120804262</v>
      </c>
      <c r="Y7" s="36">
        <f t="shared" si="9"/>
        <v>0.18518518518518517</v>
      </c>
      <c r="Z7" s="39">
        <f t="shared" si="10"/>
        <v>3.0144661188600853E-2</v>
      </c>
      <c r="AA7" s="39">
        <f t="shared" si="11"/>
        <v>2.8964111922454329E-2</v>
      </c>
      <c r="AB7" s="39">
        <f t="shared" si="12"/>
        <v>2.7354914991520856E-2</v>
      </c>
      <c r="AC7" s="39">
        <f t="shared" si="13"/>
        <v>2.4760059849640009E-2</v>
      </c>
      <c r="AD7" s="39">
        <f t="shared" si="14"/>
        <v>2.3961183398742973E-2</v>
      </c>
      <c r="AE7" s="39">
        <f t="shared" si="4"/>
        <v>2.2284322583860407E-2</v>
      </c>
      <c r="AF7" s="39">
        <f t="shared" si="15"/>
        <v>1.2353826428574636E-2</v>
      </c>
      <c r="AG7" s="39">
        <f t="shared" si="4"/>
        <v>1.174608209128114E-2</v>
      </c>
      <c r="AH7" t="s">
        <v>225</v>
      </c>
      <c r="AI7" s="39">
        <f>1-AF30</f>
        <v>0.33773989774960522</v>
      </c>
      <c r="AJ7" s="39">
        <f>1-AG30</f>
        <v>0.3284560088264874</v>
      </c>
      <c r="AK7" s="43">
        <f t="shared" si="0"/>
        <v>-2.748828013799165E-2</v>
      </c>
    </row>
    <row r="8" spans="1:37" x14ac:dyDescent="0.25">
      <c r="A8">
        <v>0.58069307601327169</v>
      </c>
      <c r="B8" s="40">
        <v>6.1672245360315472E-2</v>
      </c>
      <c r="C8" s="40">
        <v>0.8990469192848729</v>
      </c>
      <c r="D8" s="40">
        <v>9.1985930309616604E-2</v>
      </c>
      <c r="E8" s="40">
        <v>0.81136477118903805</v>
      </c>
      <c r="F8" s="40">
        <v>8.6170628361931664E-2</v>
      </c>
      <c r="G8" s="40">
        <v>1.0156819511508042</v>
      </c>
      <c r="H8" s="40">
        <v>3.1031590864194571E-2</v>
      </c>
      <c r="I8" s="40">
        <v>0.9409691100935228</v>
      </c>
      <c r="J8" s="40">
        <v>5.9462939348544686E-2</v>
      </c>
      <c r="K8" s="40">
        <v>1.1432710728397311</v>
      </c>
      <c r="L8" s="40">
        <v>1.482770724858129E-2</v>
      </c>
      <c r="M8" s="40">
        <v>1.252631180914771</v>
      </c>
      <c r="N8" s="40">
        <v>1.6557629968623779E-2</v>
      </c>
      <c r="O8" s="40">
        <v>1.2268788409210227</v>
      </c>
      <c r="P8" s="40">
        <v>3.7484177195687571E-2</v>
      </c>
      <c r="Q8" s="36">
        <f t="shared" si="16"/>
        <v>0.89007844239466494</v>
      </c>
      <c r="R8" s="36">
        <f t="shared" si="5"/>
        <v>0.90561814415408071</v>
      </c>
      <c r="S8" s="36">
        <f t="shared" si="1"/>
        <v>0.85823742124189883</v>
      </c>
      <c r="T8" s="36">
        <f t="shared" si="6"/>
        <v>0.73730832639671096</v>
      </c>
      <c r="U8" s="36">
        <f t="shared" si="2"/>
        <v>0.76974006519151539</v>
      </c>
      <c r="V8" s="36">
        <f t="shared" si="7"/>
        <v>0.67767975194524077</v>
      </c>
      <c r="W8" s="36">
        <f t="shared" si="3"/>
        <v>0.3962022639416159</v>
      </c>
      <c r="X8" s="36">
        <f t="shared" si="8"/>
        <v>0.4031318984037302</v>
      </c>
      <c r="Y8" s="36">
        <f t="shared" si="9"/>
        <v>0.22222222222222221</v>
      </c>
      <c r="Z8" s="39">
        <f t="shared" si="10"/>
        <v>3.1823789619055819E-2</v>
      </c>
      <c r="AA8" s="39">
        <f t="shared" si="11"/>
        <v>3.1837969592565643E-2</v>
      </c>
      <c r="AB8" s="39">
        <f t="shared" si="12"/>
        <v>3.0190818780034552E-2</v>
      </c>
      <c r="AC8" s="39">
        <f t="shared" si="13"/>
        <v>2.6733056702393093E-2</v>
      </c>
      <c r="AD8" s="39">
        <f t="shared" si="14"/>
        <v>2.7407725759897889E-2</v>
      </c>
      <c r="AE8" s="39">
        <f t="shared" si="4"/>
        <v>2.482466290077593E-2</v>
      </c>
      <c r="AF8" s="39">
        <f t="shared" si="15"/>
        <v>1.4367535146566815E-2</v>
      </c>
      <c r="AG8" s="39">
        <f t="shared" si="4"/>
        <v>1.4236659622440237E-2</v>
      </c>
      <c r="AH8" t="s">
        <v>226</v>
      </c>
      <c r="AI8" s="41">
        <f>1-(AI7/0.5)</f>
        <v>0.32452020450078956</v>
      </c>
      <c r="AJ8" s="41">
        <f>1-(AJ7/0.5)</f>
        <v>0.3430879823470252</v>
      </c>
      <c r="AK8" s="43">
        <f t="shared" si="0"/>
        <v>5.7216091906507005E-2</v>
      </c>
    </row>
    <row r="9" spans="1:37" x14ac:dyDescent="0.25">
      <c r="A9">
        <v>0.47983561601967922</v>
      </c>
      <c r="B9" s="40">
        <v>4.8888093960531807E-2</v>
      </c>
      <c r="C9" s="40">
        <v>0.35067729628774735</v>
      </c>
      <c r="D9" s="40">
        <v>3.2833911846623688E-2</v>
      </c>
      <c r="E9" s="40">
        <v>0.63461958716354239</v>
      </c>
      <c r="F9" s="40">
        <v>6.4658272480492038E-2</v>
      </c>
      <c r="G9" s="40">
        <v>0.90690428856121963</v>
      </c>
      <c r="H9" s="40">
        <v>9.2789856564372983E-2</v>
      </c>
      <c r="I9" s="40">
        <v>0.91199796613698347</v>
      </c>
      <c r="J9" s="40">
        <v>9.26228884828912E-3</v>
      </c>
      <c r="K9" s="40">
        <v>1.0408806096487049</v>
      </c>
      <c r="L9" s="40">
        <v>6.6502076873573984E-2</v>
      </c>
      <c r="M9" s="40">
        <v>1.1906007506980114</v>
      </c>
      <c r="N9" s="40">
        <v>1.323972472134103E-2</v>
      </c>
      <c r="O9" s="40">
        <v>1.2104133525578318</v>
      </c>
      <c r="P9" s="40">
        <v>1.5958754093592119E-2</v>
      </c>
      <c r="Q9" s="36">
        <f t="shared" si="16"/>
        <v>0.93896653635519678</v>
      </c>
      <c r="R9" s="36">
        <f t="shared" si="5"/>
        <v>0.93845205600070436</v>
      </c>
      <c r="S9" s="36">
        <f t="shared" si="1"/>
        <v>0.92289569372239089</v>
      </c>
      <c r="T9" s="36">
        <f t="shared" si="6"/>
        <v>0.83009818296108395</v>
      </c>
      <c r="U9" s="36">
        <f t="shared" si="2"/>
        <v>0.77900235403980456</v>
      </c>
      <c r="V9" s="36">
        <f t="shared" si="7"/>
        <v>0.74418182881881478</v>
      </c>
      <c r="W9" s="36">
        <f t="shared" si="3"/>
        <v>0.40944198866295695</v>
      </c>
      <c r="X9" s="36">
        <f t="shared" si="8"/>
        <v>0.4190906524973223</v>
      </c>
      <c r="Y9" s="36">
        <f t="shared" si="9"/>
        <v>0.25925925925925924</v>
      </c>
      <c r="Z9" s="39">
        <f t="shared" si="10"/>
        <v>3.3871203310182625E-2</v>
      </c>
      <c r="AA9" s="39">
        <f t="shared" si="11"/>
        <v>3.4149448151014533E-2</v>
      </c>
      <c r="AB9" s="39">
        <f t="shared" si="12"/>
        <v>3.2983946573412769E-2</v>
      </c>
      <c r="AC9" s="39">
        <f t="shared" si="13"/>
        <v>2.9026046469588791E-2</v>
      </c>
      <c r="AD9" s="39">
        <f t="shared" si="14"/>
        <v>2.8680415170950369E-2</v>
      </c>
      <c r="AE9" s="39">
        <f t="shared" si="4"/>
        <v>2.6330770014149175E-2</v>
      </c>
      <c r="AF9" s="39">
        <f t="shared" si="15"/>
        <v>1.4919338011195793E-2</v>
      </c>
      <c r="AG9" s="39">
        <f t="shared" si="4"/>
        <v>1.5226343535204676E-2</v>
      </c>
    </row>
    <row r="10" spans="1:37" x14ac:dyDescent="0.25">
      <c r="A10">
        <v>0.42214328471921375</v>
      </c>
      <c r="B10" s="40">
        <v>1.3891373040004769E-2</v>
      </c>
      <c r="C10" s="40">
        <v>0.32059200521843595</v>
      </c>
      <c r="D10" s="40">
        <v>1.5344118860151171E-2</v>
      </c>
      <c r="E10" s="40">
        <v>0.51729573718281407</v>
      </c>
      <c r="F10" s="40">
        <v>1.4092816860494236E-2</v>
      </c>
      <c r="G10" s="40">
        <v>0.69704479457088164</v>
      </c>
      <c r="H10" s="40">
        <v>9.1902212126692868E-3</v>
      </c>
      <c r="I10" s="40">
        <v>0.77725814592951536</v>
      </c>
      <c r="J10" s="40">
        <v>8.6432701167823058E-3</v>
      </c>
      <c r="K10" s="40">
        <v>0.78550132054058019</v>
      </c>
      <c r="L10" s="40">
        <v>7.3546481015620432E-2</v>
      </c>
      <c r="M10" s="40">
        <v>1.1658628728358271</v>
      </c>
      <c r="N10" s="40">
        <v>7.0428346074505521E-3</v>
      </c>
      <c r="O10" s="40">
        <v>1.1405103263340597</v>
      </c>
      <c r="P10" s="40">
        <v>1.8510123513395923E-2</v>
      </c>
      <c r="Q10" s="36">
        <f t="shared" si="16"/>
        <v>0.95285790939520154</v>
      </c>
      <c r="R10" s="36">
        <f t="shared" si="5"/>
        <v>0.95379617486085555</v>
      </c>
      <c r="S10" s="36">
        <f t="shared" si="1"/>
        <v>0.93698851058288513</v>
      </c>
      <c r="T10" s="36">
        <f t="shared" si="6"/>
        <v>0.83928840417375328</v>
      </c>
      <c r="U10" s="36">
        <f t="shared" si="2"/>
        <v>0.7876456241565869</v>
      </c>
      <c r="V10" s="36">
        <f t="shared" si="7"/>
        <v>0.81772830983443523</v>
      </c>
      <c r="W10" s="36">
        <f t="shared" si="3"/>
        <v>0.41648482327040748</v>
      </c>
      <c r="X10" s="36">
        <f t="shared" si="8"/>
        <v>0.43760077601071823</v>
      </c>
      <c r="Y10" s="36">
        <f t="shared" si="9"/>
        <v>0.29629629629629628</v>
      </c>
      <c r="Z10" s="39">
        <f t="shared" si="10"/>
        <v>3.5033786032414783E-2</v>
      </c>
      <c r="AA10" s="39">
        <f t="shared" si="11"/>
        <v>3.5041633904843703E-2</v>
      </c>
      <c r="AB10" s="39">
        <f t="shared" si="12"/>
        <v>3.4442300079727331E-2</v>
      </c>
      <c r="AC10" s="39">
        <f t="shared" si="13"/>
        <v>3.0914566428422909E-2</v>
      </c>
      <c r="AD10" s="39">
        <f t="shared" si="14"/>
        <v>2.9011999596229472E-2</v>
      </c>
      <c r="AE10" s="39">
        <f t="shared" si="4"/>
        <v>2.8924261826912035E-2</v>
      </c>
      <c r="AF10" s="39">
        <f t="shared" si="15"/>
        <v>1.5294940961728971E-2</v>
      </c>
      <c r="AG10" s="39">
        <f t="shared" si="4"/>
        <v>1.5864656083482229E-2</v>
      </c>
    </row>
    <row r="11" spans="1:37" x14ac:dyDescent="0.25">
      <c r="A11">
        <v>0.39339489935858246</v>
      </c>
      <c r="B11" s="40">
        <v>1.7962541840202365E-2</v>
      </c>
      <c r="C11" s="40">
        <v>0.30646992121739158</v>
      </c>
      <c r="D11" s="40">
        <v>5.9828624127016491E-3</v>
      </c>
      <c r="E11" s="40">
        <v>0.43998698641358785</v>
      </c>
      <c r="F11" s="40">
        <v>2.008995201891196E-2</v>
      </c>
      <c r="G11" s="40">
        <v>0.69445879530734045</v>
      </c>
      <c r="H11" s="40">
        <v>6.5022170261982815E-2</v>
      </c>
      <c r="I11" s="40">
        <v>0.72855356058947529</v>
      </c>
      <c r="J11" s="40">
        <v>7.9190182009193314E-3</v>
      </c>
      <c r="K11" s="40">
        <v>0.74198926104463669</v>
      </c>
      <c r="L11" s="40">
        <v>2.6471655063476277E-2</v>
      </c>
      <c r="M11" s="40">
        <v>1.0258330785177343</v>
      </c>
      <c r="N11" s="40">
        <v>1.9535770624230762E-2</v>
      </c>
      <c r="O11" s="40">
        <v>1.015614317630378</v>
      </c>
      <c r="P11" s="40">
        <v>1.3914946957399525E-2</v>
      </c>
      <c r="Q11" s="36">
        <f t="shared" si="16"/>
        <v>0.97082045123540395</v>
      </c>
      <c r="R11" s="36">
        <f t="shared" si="5"/>
        <v>0.95977903727355718</v>
      </c>
      <c r="S11" s="36">
        <f t="shared" si="1"/>
        <v>0.95707846260179708</v>
      </c>
      <c r="T11" s="36">
        <f t="shared" si="6"/>
        <v>0.90431057443573604</v>
      </c>
      <c r="U11" s="36">
        <f t="shared" si="2"/>
        <v>0.79556464235750624</v>
      </c>
      <c r="V11" s="36">
        <f t="shared" si="7"/>
        <v>0.84419996489791149</v>
      </c>
      <c r="W11" s="36">
        <f t="shared" si="3"/>
        <v>0.43602059389463826</v>
      </c>
      <c r="X11" s="36">
        <f t="shared" si="8"/>
        <v>0.45151572296811776</v>
      </c>
      <c r="Y11" s="36">
        <f t="shared" si="9"/>
        <v>0.33333333333333331</v>
      </c>
      <c r="Z11" s="39">
        <f t="shared" si="10"/>
        <v>3.5623673345011216E-2</v>
      </c>
      <c r="AA11" s="39">
        <f t="shared" si="11"/>
        <v>3.5436578002489123E-2</v>
      </c>
      <c r="AB11" s="39">
        <f t="shared" si="12"/>
        <v>3.5075314318234851E-2</v>
      </c>
      <c r="AC11" s="39">
        <f t="shared" si="13"/>
        <v>3.2288869974249804E-2</v>
      </c>
      <c r="AD11" s="39">
        <f t="shared" si="14"/>
        <v>2.9318708639149874E-2</v>
      </c>
      <c r="AE11" s="39">
        <f t="shared" si="4"/>
        <v>3.0776449532080492E-2</v>
      </c>
      <c r="AF11" s="39">
        <f t="shared" si="15"/>
        <v>1.5787137354908252E-2</v>
      </c>
      <c r="AG11" s="39">
        <f t="shared" si="4"/>
        <v>1.6465120351459927E-2</v>
      </c>
    </row>
    <row r="12" spans="1:37" x14ac:dyDescent="0.25">
      <c r="A12">
        <v>0.31616453056888683</v>
      </c>
      <c r="B12" s="40">
        <v>4.1393055165188947E-3</v>
      </c>
      <c r="C12" s="40">
        <v>0.28094744658482196</v>
      </c>
      <c r="D12" s="40">
        <v>2.3634855387125028E-3</v>
      </c>
      <c r="E12" s="40">
        <v>0.39730712618530817</v>
      </c>
      <c r="F12" s="40">
        <v>1.307409522092336E-2</v>
      </c>
      <c r="G12" s="40">
        <v>0.56156715006235014</v>
      </c>
      <c r="H12" s="40">
        <v>2.003480733737421E-2</v>
      </c>
      <c r="I12" s="40">
        <v>0.7275241946762353</v>
      </c>
      <c r="J12" s="40">
        <v>9.5249296529427274E-3</v>
      </c>
      <c r="K12" s="40">
        <v>0.71351578841805119</v>
      </c>
      <c r="L12" s="40">
        <v>2.234540455157082E-2</v>
      </c>
      <c r="M12" s="40">
        <v>0.99631617128532612</v>
      </c>
      <c r="N12" s="40">
        <v>3.2785549603896895E-2</v>
      </c>
      <c r="O12" s="40">
        <v>0.99468444169702386</v>
      </c>
      <c r="P12" s="40">
        <v>3.54869602836827E-2</v>
      </c>
      <c r="Q12" s="36">
        <f t="shared" si="16"/>
        <v>0.97495975675192281</v>
      </c>
      <c r="R12" s="36">
        <f t="shared" si="5"/>
        <v>0.96214252281226964</v>
      </c>
      <c r="S12" s="36">
        <f t="shared" si="1"/>
        <v>0.97015255782272047</v>
      </c>
      <c r="T12" s="36">
        <f t="shared" si="6"/>
        <v>0.92434538177311021</v>
      </c>
      <c r="U12" s="36">
        <f t="shared" si="2"/>
        <v>0.80508957201044895</v>
      </c>
      <c r="V12" s="36">
        <f t="shared" si="7"/>
        <v>0.86654536944948235</v>
      </c>
      <c r="W12" s="36">
        <f t="shared" si="3"/>
        <v>0.46880614349853517</v>
      </c>
      <c r="X12" s="36">
        <f t="shared" si="8"/>
        <v>0.48700268325180046</v>
      </c>
      <c r="Y12" s="36">
        <f t="shared" si="9"/>
        <v>0.37037037037037035</v>
      </c>
      <c r="Z12" s="39">
        <f t="shared" si="10"/>
        <v>3.6032966814580125E-2</v>
      </c>
      <c r="AA12" s="39">
        <f t="shared" si="11"/>
        <v>3.5591140001589382E-2</v>
      </c>
      <c r="AB12" s="39">
        <f t="shared" si="12"/>
        <v>3.5689463341194765E-2</v>
      </c>
      <c r="AC12" s="39">
        <f t="shared" si="13"/>
        <v>3.386399918905271E-2</v>
      </c>
      <c r="AD12" s="39">
        <f t="shared" si="14"/>
        <v>2.9641744710517687E-2</v>
      </c>
      <c r="AE12" s="39">
        <f t="shared" si="4"/>
        <v>3.1680469154581364E-2</v>
      </c>
      <c r="AF12" s="39">
        <f t="shared" si="15"/>
        <v>1.6756050692466173E-2</v>
      </c>
      <c r="AG12" s="39">
        <f t="shared" si="4"/>
        <v>1.7379970485554039E-2</v>
      </c>
    </row>
    <row r="13" spans="1:37" x14ac:dyDescent="0.25">
      <c r="A13">
        <v>0.2823936466187561</v>
      </c>
      <c r="B13" s="40">
        <v>7.8101711083288618E-3</v>
      </c>
      <c r="C13" s="40">
        <v>0.22459200440162805</v>
      </c>
      <c r="D13" s="40">
        <v>8.0126794047723875E-3</v>
      </c>
      <c r="E13" s="40">
        <v>0.31607775167012808</v>
      </c>
      <c r="F13" s="40">
        <v>8.7417735973795707E-3</v>
      </c>
      <c r="G13" s="40">
        <v>0.53537801493060566</v>
      </c>
      <c r="H13" s="40">
        <v>4.5038964098613491E-3</v>
      </c>
      <c r="I13" s="40">
        <v>0.71195746975032215</v>
      </c>
      <c r="J13" s="40">
        <v>9.4108533438507572E-3</v>
      </c>
      <c r="K13" s="40">
        <v>0.69745565087382433</v>
      </c>
      <c r="L13" s="40">
        <v>3.3381501199321359E-2</v>
      </c>
      <c r="M13" s="40">
        <v>0.97604875035858918</v>
      </c>
      <c r="N13" s="40">
        <v>2.6590739681384021E-2</v>
      </c>
      <c r="O13" s="40">
        <v>0.99121470512663723</v>
      </c>
      <c r="P13" s="40">
        <v>0.10141607165527178</v>
      </c>
      <c r="Q13" s="36">
        <f t="shared" si="16"/>
        <v>0.98276992786025164</v>
      </c>
      <c r="R13" s="36">
        <f t="shared" si="5"/>
        <v>0.97015520221704199</v>
      </c>
      <c r="S13" s="36">
        <f t="shared" si="1"/>
        <v>0.97889433142010007</v>
      </c>
      <c r="T13" s="36">
        <f t="shared" si="6"/>
        <v>0.92884927818297158</v>
      </c>
      <c r="U13" s="36">
        <f t="shared" si="2"/>
        <v>0.81450042535429967</v>
      </c>
      <c r="V13" s="36">
        <f t="shared" si="7"/>
        <v>0.89992687064880372</v>
      </c>
      <c r="W13" s="36">
        <f t="shared" si="3"/>
        <v>0.4953968831799192</v>
      </c>
      <c r="X13" s="36">
        <f t="shared" si="8"/>
        <v>0.58841875490707229</v>
      </c>
      <c r="Y13" s="36">
        <f t="shared" si="9"/>
        <v>0.40740740740740738</v>
      </c>
      <c r="Z13" s="39">
        <f t="shared" si="10"/>
        <v>3.625425341874397E-2</v>
      </c>
      <c r="AA13" s="39">
        <f t="shared" si="11"/>
        <v>3.578329120424651E-2</v>
      </c>
      <c r="AB13" s="39">
        <f t="shared" si="12"/>
        <v>3.6093460911904081E-2</v>
      </c>
      <c r="AC13" s="39">
        <f t="shared" si="13"/>
        <v>3.4318419628816328E-2</v>
      </c>
      <c r="AD13" s="39">
        <f t="shared" si="14"/>
        <v>2.9992407358606452E-2</v>
      </c>
      <c r="AE13" s="39">
        <f t="shared" si="4"/>
        <v>3.2712448890708998E-2</v>
      </c>
      <c r="AF13" s="39">
        <f t="shared" si="15"/>
        <v>1.7855611605156561E-2</v>
      </c>
      <c r="AG13" s="39">
        <f t="shared" si="4"/>
        <v>1.9915211817756899E-2</v>
      </c>
    </row>
    <row r="14" spans="1:37" x14ac:dyDescent="0.25">
      <c r="A14">
        <v>0.25909583448758694</v>
      </c>
      <c r="B14" s="40">
        <v>4.9824973809949663E-3</v>
      </c>
      <c r="C14" s="40">
        <v>0.22391749256268129</v>
      </c>
      <c r="D14" s="40">
        <v>3.0678969149562293E-3</v>
      </c>
      <c r="E14" s="40">
        <v>0.24283998619090008</v>
      </c>
      <c r="F14" s="40">
        <v>4.6698921176788772E-3</v>
      </c>
      <c r="G14" s="40">
        <v>0.49119081543462639</v>
      </c>
      <c r="H14" s="40">
        <v>9.5889575572525448E-3</v>
      </c>
      <c r="I14" s="40">
        <v>0.69016846671722276</v>
      </c>
      <c r="J14" s="40">
        <v>7.0317874961753485E-2</v>
      </c>
      <c r="K14" s="40">
        <v>0.69125809750366995</v>
      </c>
      <c r="L14" s="40">
        <v>5.8152460071374248E-3</v>
      </c>
      <c r="M14" s="40">
        <v>0.94010917687186402</v>
      </c>
      <c r="N14" s="40">
        <v>1.2308145682736145E-2</v>
      </c>
      <c r="O14" s="40">
        <v>0.95236673294777385</v>
      </c>
      <c r="P14" s="40">
        <v>7.1872199810434486E-3</v>
      </c>
      <c r="Q14" s="36">
        <f t="shared" si="16"/>
        <v>0.98775242524124662</v>
      </c>
      <c r="R14" s="36">
        <f t="shared" si="5"/>
        <v>0.97322309913199823</v>
      </c>
      <c r="S14" s="36">
        <f t="shared" si="1"/>
        <v>0.98356422353777895</v>
      </c>
      <c r="T14" s="36">
        <f t="shared" si="6"/>
        <v>0.93843823574022411</v>
      </c>
      <c r="U14" s="36">
        <f t="shared" si="2"/>
        <v>0.88481830031605313</v>
      </c>
      <c r="V14" s="36">
        <f t="shared" si="7"/>
        <v>0.90574211665594118</v>
      </c>
      <c r="W14" s="36">
        <f t="shared" si="3"/>
        <v>0.50770502886265534</v>
      </c>
      <c r="X14" s="36">
        <f t="shared" si="8"/>
        <v>0.59560597488811573</v>
      </c>
      <c r="Y14" s="36">
        <f t="shared" si="9"/>
        <v>0.44444444444444442</v>
      </c>
      <c r="Z14" s="39">
        <f t="shared" si="10"/>
        <v>3.6491154687064778E-2</v>
      </c>
      <c r="AA14" s="39">
        <f t="shared" si="11"/>
        <v>3.5988487062019264E-2</v>
      </c>
      <c r="AB14" s="39">
        <f t="shared" si="12"/>
        <v>3.6341825091812573E-2</v>
      </c>
      <c r="AC14" s="39">
        <f t="shared" si="13"/>
        <v>3.4579398405985104E-2</v>
      </c>
      <c r="AD14" s="39">
        <f t="shared" si="14"/>
        <v>3.1468865290191717E-2</v>
      </c>
      <c r="AE14" s="39">
        <f t="shared" si="4"/>
        <v>3.3438314579717493E-2</v>
      </c>
      <c r="AF14" s="39">
        <f t="shared" si="15"/>
        <v>1.857596133412175E-2</v>
      </c>
      <c r="AG14" s="39">
        <f t="shared" si="4"/>
        <v>2.1926383885096074E-2</v>
      </c>
    </row>
    <row r="15" spans="1:37" x14ac:dyDescent="0.25">
      <c r="A15">
        <v>0.11830952090299819</v>
      </c>
      <c r="B15" s="40">
        <v>3.3557332788239601E-3</v>
      </c>
      <c r="C15" s="40">
        <v>0.20340669599454825</v>
      </c>
      <c r="D15" s="40">
        <v>6.2145766812028748E-3</v>
      </c>
      <c r="E15" s="40">
        <v>0.18941154912730154</v>
      </c>
      <c r="F15" s="40">
        <v>1.564644248780439E-3</v>
      </c>
      <c r="G15" s="40">
        <v>0.43098982697111116</v>
      </c>
      <c r="H15" s="40">
        <v>2.0627960226440544E-2</v>
      </c>
      <c r="I15" s="40">
        <v>0.67625899301630976</v>
      </c>
      <c r="J15" s="40">
        <v>5.6419135814478319E-3</v>
      </c>
      <c r="K15" s="40">
        <v>0.68777062915836262</v>
      </c>
      <c r="L15" s="40">
        <v>9.4231556777628275E-3</v>
      </c>
      <c r="M15" s="40">
        <v>0.91120316425154357</v>
      </c>
      <c r="N15" s="40">
        <v>0.27345225094041986</v>
      </c>
      <c r="O15" s="40">
        <v>0.92391815320709347</v>
      </c>
      <c r="P15" s="40">
        <v>0.2630104433589826</v>
      </c>
      <c r="Q15" s="36">
        <f t="shared" si="16"/>
        <v>0.99110815852007061</v>
      </c>
      <c r="R15" s="36">
        <f t="shared" si="5"/>
        <v>0.97943767581320107</v>
      </c>
      <c r="S15" s="36">
        <f t="shared" si="1"/>
        <v>0.98512886778655939</v>
      </c>
      <c r="T15" s="36">
        <f t="shared" si="6"/>
        <v>0.95906619596666465</v>
      </c>
      <c r="U15" s="36">
        <f t="shared" si="2"/>
        <v>0.89046021389750096</v>
      </c>
      <c r="V15" s="36">
        <f t="shared" si="7"/>
        <v>0.91516527233370404</v>
      </c>
      <c r="W15" s="36">
        <f t="shared" si="3"/>
        <v>0.78115727980307526</v>
      </c>
      <c r="X15" s="36">
        <f t="shared" si="8"/>
        <v>0.85861641824709833</v>
      </c>
      <c r="Y15" s="36">
        <f t="shared" si="9"/>
        <v>0.48148148148148145</v>
      </c>
      <c r="Z15" s="39">
        <f t="shared" si="10"/>
        <v>3.6645566365950316E-2</v>
      </c>
      <c r="AA15" s="39">
        <f t="shared" si="11"/>
        <v>3.6160384721207396E-2</v>
      </c>
      <c r="AB15" s="39">
        <f t="shared" si="12"/>
        <v>3.6457279468969227E-2</v>
      </c>
      <c r="AC15" s="39">
        <f t="shared" si="13"/>
        <v>3.5138970957534973E-2</v>
      </c>
      <c r="AD15" s="39">
        <f t="shared" si="14"/>
        <v>3.2875528040991739E-2</v>
      </c>
      <c r="AE15" s="39">
        <f t="shared" si="4"/>
        <v>3.3720507203511947E-2</v>
      </c>
      <c r="AF15" s="39">
        <f t="shared" si="15"/>
        <v>2.3867820530846864E-2</v>
      </c>
      <c r="AG15" s="39">
        <f t="shared" si="4"/>
        <v>2.6930044317318779E-2</v>
      </c>
    </row>
    <row r="16" spans="1:37" x14ac:dyDescent="0.25">
      <c r="A16">
        <v>0.10379355523976948</v>
      </c>
      <c r="B16" s="40">
        <v>2.8276737273338955E-3</v>
      </c>
      <c r="C16" s="40">
        <v>0.19444353331341649</v>
      </c>
      <c r="D16" s="40">
        <v>6.0894509762122132E-3</v>
      </c>
      <c r="E16" s="40">
        <v>0.18514226652369511</v>
      </c>
      <c r="F16" s="40">
        <v>1.5446103915617393E-3</v>
      </c>
      <c r="G16" s="40">
        <v>0.37674658804988376</v>
      </c>
      <c r="H16" s="40">
        <v>6.1144785075898031E-3</v>
      </c>
      <c r="I16" s="40">
        <v>0.67152989287198972</v>
      </c>
      <c r="J16" s="40">
        <v>1.8294656453447137E-2</v>
      </c>
      <c r="K16" s="40">
        <v>0.65539667924839706</v>
      </c>
      <c r="L16" s="40">
        <v>2.0023986427192417E-2</v>
      </c>
      <c r="M16" s="40">
        <v>0.90247125470678968</v>
      </c>
      <c r="N16" s="40">
        <v>9.5846551216045212E-2</v>
      </c>
      <c r="O16" s="40">
        <v>0.90435707391927933</v>
      </c>
      <c r="P16" s="40">
        <v>1.1532436286635878E-2</v>
      </c>
      <c r="Q16" s="36">
        <f t="shared" si="16"/>
        <v>0.99393583224740456</v>
      </c>
      <c r="R16" s="36">
        <f t="shared" si="5"/>
        <v>0.98552712678941323</v>
      </c>
      <c r="S16" s="36">
        <f t="shared" si="1"/>
        <v>0.98667347817812112</v>
      </c>
      <c r="T16" s="36">
        <f t="shared" si="6"/>
        <v>0.96518067447425449</v>
      </c>
      <c r="U16" s="36">
        <f t="shared" si="2"/>
        <v>0.90875487035094815</v>
      </c>
      <c r="V16" s="36">
        <f t="shared" si="7"/>
        <v>0.93518925876089642</v>
      </c>
      <c r="W16" s="36">
        <f t="shared" si="3"/>
        <v>0.87700383101912049</v>
      </c>
      <c r="X16" s="36">
        <f t="shared" si="8"/>
        <v>0.87014885453373425</v>
      </c>
      <c r="Y16" s="36">
        <f t="shared" si="9"/>
        <v>0.51851851851851849</v>
      </c>
      <c r="Z16" s="39">
        <f t="shared" si="10"/>
        <v>3.676007390310139E-2</v>
      </c>
      <c r="AA16" s="39">
        <f t="shared" si="11"/>
        <v>3.6388237085233595E-2</v>
      </c>
      <c r="AB16" s="39">
        <f t="shared" si="12"/>
        <v>3.651485825860519E-2</v>
      </c>
      <c r="AC16" s="39">
        <f t="shared" si="13"/>
        <v>3.563420130446146E-2</v>
      </c>
      <c r="AD16" s="39">
        <f t="shared" si="14"/>
        <v>3.331879785645276E-2</v>
      </c>
      <c r="AE16" s="39">
        <f t="shared" si="4"/>
        <v>3.4265824649900009E-2</v>
      </c>
      <c r="AF16" s="39">
        <f t="shared" si="15"/>
        <v>3.0706687237448065E-2</v>
      </c>
      <c r="AG16" s="39">
        <f t="shared" si="4"/>
        <v>3.2014171718163564E-2</v>
      </c>
    </row>
    <row r="17" spans="1:33" x14ac:dyDescent="0.25">
      <c r="A17">
        <v>0.10104344310939749</v>
      </c>
      <c r="B17" s="40">
        <v>8.3467477493590894E-4</v>
      </c>
      <c r="C17" s="40">
        <v>0.17901161803195265</v>
      </c>
      <c r="D17" s="40">
        <v>9.963713545552708E-4</v>
      </c>
      <c r="E17" s="40">
        <v>0.13742051932041446</v>
      </c>
      <c r="F17" s="40">
        <v>1.5806713345553986E-3</v>
      </c>
      <c r="G17" s="40">
        <v>0.33373169151077015</v>
      </c>
      <c r="H17" s="40">
        <v>1.0451583243899986E-2</v>
      </c>
      <c r="I17" s="40">
        <v>0.66017218435026404</v>
      </c>
      <c r="J17" s="40">
        <v>7.5935912106414628E-3</v>
      </c>
      <c r="K17" s="40">
        <v>0.61104980617730553</v>
      </c>
      <c r="L17" s="40">
        <v>9.1072368805943955E-3</v>
      </c>
      <c r="M17" s="40">
        <v>0.88295938434268828</v>
      </c>
      <c r="N17" s="40">
        <v>1.0761523393485534E-2</v>
      </c>
      <c r="O17" s="40">
        <v>0.81059591870968861</v>
      </c>
      <c r="P17" s="40">
        <v>6.8191818608727165E-3</v>
      </c>
      <c r="Q17" s="36">
        <f t="shared" si="16"/>
        <v>0.99477050702234049</v>
      </c>
      <c r="R17" s="36">
        <f t="shared" si="5"/>
        <v>0.98652349814396856</v>
      </c>
      <c r="S17" s="36">
        <f t="shared" si="1"/>
        <v>0.98825414951267654</v>
      </c>
      <c r="T17" s="36">
        <f t="shared" si="6"/>
        <v>0.97563225771815443</v>
      </c>
      <c r="U17" s="36">
        <f t="shared" si="2"/>
        <v>0.91634846156158967</v>
      </c>
      <c r="V17" s="36">
        <f t="shared" si="7"/>
        <v>0.94429649564149087</v>
      </c>
      <c r="W17" s="36">
        <f t="shared" si="3"/>
        <v>0.88776535441260607</v>
      </c>
      <c r="X17" s="36">
        <f t="shared" si="8"/>
        <v>0.87696803639460696</v>
      </c>
      <c r="Y17" s="36">
        <f t="shared" si="9"/>
        <v>0.55555555555555558</v>
      </c>
      <c r="Z17" s="39">
        <f t="shared" si="10"/>
        <v>3.6827895171661941E-2</v>
      </c>
      <c r="AA17" s="39">
        <f t="shared" si="11"/>
        <v>3.6519456017284846E-2</v>
      </c>
      <c r="AB17" s="39">
        <f t="shared" si="12"/>
        <v>3.6572733846125881E-2</v>
      </c>
      <c r="AC17" s="39">
        <f t="shared" si="13"/>
        <v>3.5940980225785346E-2</v>
      </c>
      <c r="AD17" s="39">
        <f t="shared" si="14"/>
        <v>3.3798209850232179E-2</v>
      </c>
      <c r="AE17" s="39">
        <f t="shared" si="4"/>
        <v>3.4805291748192357E-2</v>
      </c>
      <c r="AF17" s="39">
        <f t="shared" si="15"/>
        <v>3.2680910841328271E-2</v>
      </c>
      <c r="AG17" s="39">
        <f t="shared" si="4"/>
        <v>3.2354016498672984E-2</v>
      </c>
    </row>
    <row r="18" spans="1:33" x14ac:dyDescent="0.25">
      <c r="A18">
        <v>9.7497584944546301E-2</v>
      </c>
      <c r="B18" s="40">
        <v>1.8567255197553892E-3</v>
      </c>
      <c r="C18" s="40">
        <v>0.1588496162409965</v>
      </c>
      <c r="D18" s="40">
        <v>4.2357368282024072E-3</v>
      </c>
      <c r="E18" s="40">
        <v>0.13619888944192249</v>
      </c>
      <c r="F18" s="40">
        <v>1.5145596057336899E-3</v>
      </c>
      <c r="G18" s="40">
        <v>0.27124464776571272</v>
      </c>
      <c r="H18" s="40">
        <v>3.7163269763119339E-3</v>
      </c>
      <c r="I18" s="40">
        <v>0.58994882352135847</v>
      </c>
      <c r="J18" s="40">
        <v>1.9413311732527312E-2</v>
      </c>
      <c r="K18" s="40">
        <v>0.55710212271344839</v>
      </c>
      <c r="L18" s="40">
        <v>1.2904112794711285E-2</v>
      </c>
      <c r="M18" s="40">
        <v>0.73452695489760789</v>
      </c>
      <c r="N18" s="40">
        <v>1.4125192851075632E-2</v>
      </c>
      <c r="O18" s="40">
        <v>0.72733472190891402</v>
      </c>
      <c r="P18" s="40">
        <v>1.419892546673421E-2</v>
      </c>
      <c r="Q18" s="36">
        <f t="shared" si="16"/>
        <v>0.99662723254209584</v>
      </c>
      <c r="R18" s="36">
        <f t="shared" si="5"/>
        <v>0.990759234972171</v>
      </c>
      <c r="S18" s="36">
        <f t="shared" si="1"/>
        <v>0.98976870911841019</v>
      </c>
      <c r="T18" s="36">
        <f t="shared" si="6"/>
        <v>0.9793485846944664</v>
      </c>
      <c r="U18" s="36">
        <f t="shared" si="2"/>
        <v>0.93576177329411703</v>
      </c>
      <c r="V18" s="36">
        <f t="shared" si="7"/>
        <v>0.95720060843620214</v>
      </c>
      <c r="W18" s="36">
        <f t="shared" si="3"/>
        <v>0.90189054726368167</v>
      </c>
      <c r="X18" s="36">
        <f t="shared" si="8"/>
        <v>0.89116696186134114</v>
      </c>
      <c r="Y18" s="36">
        <f t="shared" si="9"/>
        <v>0.59259259259259256</v>
      </c>
      <c r="Z18" s="39">
        <f t="shared" si="10"/>
        <v>3.6877735917859929E-2</v>
      </c>
      <c r="AA18" s="39">
        <f t="shared" si="11"/>
        <v>3.6616346909558138E-2</v>
      </c>
      <c r="AB18" s="39">
        <f t="shared" si="12"/>
        <v>3.663005293761272E-2</v>
      </c>
      <c r="AC18" s="39">
        <f t="shared" si="13"/>
        <v>3.6203348933567053E-2</v>
      </c>
      <c r="AD18" s="39">
        <f t="shared" si="14"/>
        <v>3.4298337682513086E-2</v>
      </c>
      <c r="AE18" s="39">
        <f t="shared" si="4"/>
        <v>3.5212909334772093E-2</v>
      </c>
      <c r="AF18" s="39">
        <f t="shared" si="15"/>
        <v>3.3141775956968288E-2</v>
      </c>
      <c r="AG18" s="39">
        <f t="shared" si="4"/>
        <v>3.2743240708443477E-2</v>
      </c>
    </row>
    <row r="19" spans="1:33" x14ac:dyDescent="0.25">
      <c r="A19">
        <v>8.8817202391678812E-2</v>
      </c>
      <c r="B19" s="40">
        <v>7.4098678999412319E-4</v>
      </c>
      <c r="C19" s="40">
        <v>0.12724070505710822</v>
      </c>
      <c r="D19" s="40">
        <v>1.6776113039488746E-3</v>
      </c>
      <c r="E19" s="40">
        <v>0.13451105573624728</v>
      </c>
      <c r="F19" s="40">
        <v>1.7780048281595896E-3</v>
      </c>
      <c r="G19" s="40">
        <v>0.25603245063433833</v>
      </c>
      <c r="H19" s="40">
        <v>3.2649470097640887E-3</v>
      </c>
      <c r="I19" s="40">
        <v>0.52859800593789563</v>
      </c>
      <c r="J19" s="40">
        <v>1.4619453813243817E-2</v>
      </c>
      <c r="K19" s="40">
        <v>0.54993617985259624</v>
      </c>
      <c r="L19" s="40">
        <v>8.9252910548177616E-3</v>
      </c>
      <c r="M19" s="40">
        <v>0.67624846100030911</v>
      </c>
      <c r="N19" s="40">
        <v>5.6418257146324128E-3</v>
      </c>
      <c r="O19" s="40">
        <v>0.61995245262401621</v>
      </c>
      <c r="P19" s="40">
        <v>2.9672056588634203E-2</v>
      </c>
      <c r="Q19" s="36">
        <f t="shared" si="16"/>
        <v>0.99736821933208997</v>
      </c>
      <c r="R19" s="36">
        <f t="shared" si="5"/>
        <v>0.99243684627611983</v>
      </c>
      <c r="S19" s="36">
        <f t="shared" si="1"/>
        <v>0.99154671394656979</v>
      </c>
      <c r="T19" s="36">
        <f t="shared" si="6"/>
        <v>0.98261353170423049</v>
      </c>
      <c r="U19" s="36">
        <f t="shared" si="2"/>
        <v>0.95038122710736084</v>
      </c>
      <c r="V19" s="36">
        <f t="shared" si="7"/>
        <v>0.9661258994910199</v>
      </c>
      <c r="W19" s="36">
        <f t="shared" si="3"/>
        <v>0.90753237297831413</v>
      </c>
      <c r="X19" s="36">
        <f t="shared" si="8"/>
        <v>0.9208390184499754</v>
      </c>
      <c r="Y19" s="36">
        <f t="shared" si="9"/>
        <v>0.62962962962962954</v>
      </c>
      <c r="Z19" s="39">
        <f t="shared" si="10"/>
        <v>3.6925841701373807E-2</v>
      </c>
      <c r="AA19" s="39">
        <f t="shared" si="11"/>
        <v>3.6725853356449824E-2</v>
      </c>
      <c r="AB19" s="39">
        <f t="shared" si="12"/>
        <v>3.6691026353055184E-2</v>
      </c>
      <c r="AC19" s="39">
        <f t="shared" si="13"/>
        <v>3.6332631785161051E-2</v>
      </c>
      <c r="AD19" s="39">
        <f t="shared" si="14"/>
        <v>3.4928574081508845E-2</v>
      </c>
      <c r="AE19" s="39">
        <f t="shared" si="14"/>
        <v>3.5617157554207808E-2</v>
      </c>
      <c r="AF19" s="39">
        <f t="shared" si="15"/>
        <v>3.3507831856333256E-2</v>
      </c>
      <c r="AG19" s="39">
        <f t="shared" si="15"/>
        <v>3.3555666302061415E-2</v>
      </c>
    </row>
    <row r="20" spans="1:33" x14ac:dyDescent="0.25">
      <c r="A20">
        <v>5.0756737192664603E-2</v>
      </c>
      <c r="B20" s="40">
        <v>3.0661522344584407E-4</v>
      </c>
      <c r="C20" s="40">
        <v>0.1173827207752345</v>
      </c>
      <c r="D20" s="40">
        <v>1.4968741745179184E-3</v>
      </c>
      <c r="E20" s="40">
        <v>0.13049322843063882</v>
      </c>
      <c r="F20" s="40">
        <v>1.4183970910839319E-3</v>
      </c>
      <c r="G20" s="40">
        <v>0.23343481914917766</v>
      </c>
      <c r="H20" s="40">
        <v>3.4791700654813688E-3</v>
      </c>
      <c r="I20" s="40">
        <v>0.51550965765190304</v>
      </c>
      <c r="J20" s="40">
        <v>6.283040124794176E-3</v>
      </c>
      <c r="K20" s="40">
        <v>0.52372086814257757</v>
      </c>
      <c r="L20" s="40">
        <v>4.8358977359152866E-3</v>
      </c>
      <c r="M20" s="40">
        <v>0.51550344983285656</v>
      </c>
      <c r="N20" s="40">
        <v>2.353805883474613E-2</v>
      </c>
      <c r="O20" s="40">
        <v>0.59659177002203267</v>
      </c>
      <c r="P20" s="40">
        <v>1.3818808399551847E-2</v>
      </c>
      <c r="Q20" s="36">
        <f t="shared" si="16"/>
        <v>0.99767483455553585</v>
      </c>
      <c r="R20" s="36">
        <f t="shared" si="5"/>
        <v>0.99393372045063777</v>
      </c>
      <c r="S20" s="36">
        <f t="shared" si="1"/>
        <v>0.99296511103765372</v>
      </c>
      <c r="T20" s="36">
        <f t="shared" si="6"/>
        <v>0.98609270176971187</v>
      </c>
      <c r="U20" s="36">
        <f t="shared" si="2"/>
        <v>0.95666426723215503</v>
      </c>
      <c r="V20" s="36">
        <f t="shared" si="7"/>
        <v>0.97096179722693521</v>
      </c>
      <c r="W20" s="36">
        <f t="shared" si="3"/>
        <v>0.93107043181306026</v>
      </c>
      <c r="X20" s="36">
        <f t="shared" si="8"/>
        <v>0.93465782684952725</v>
      </c>
      <c r="Y20" s="36">
        <f t="shared" si="9"/>
        <v>0.66666666666666652</v>
      </c>
      <c r="Z20" s="39">
        <f t="shared" si="10"/>
        <v>3.6945241738659734E-2</v>
      </c>
      <c r="AA20" s="39">
        <f t="shared" si="11"/>
        <v>3.6784640124569584E-2</v>
      </c>
      <c r="AB20" s="39">
        <f t="shared" si="12"/>
        <v>3.6750218981189325E-2</v>
      </c>
      <c r="AC20" s="39">
        <f t="shared" si="13"/>
        <v>3.6457522842110041E-2</v>
      </c>
      <c r="AD20" s="39">
        <f t="shared" si="14"/>
        <v>3.5315657302583625E-2</v>
      </c>
      <c r="AE20" s="39">
        <f t="shared" si="14"/>
        <v>3.5871994383665833E-2</v>
      </c>
      <c r="AF20" s="39">
        <f t="shared" si="15"/>
        <v>3.404820008872915E-2</v>
      </c>
      <c r="AG20" s="39">
        <f t="shared" si="15"/>
        <v>3.4361052690731531E-2</v>
      </c>
    </row>
    <row r="21" spans="1:33" x14ac:dyDescent="0.25">
      <c r="A21">
        <v>4.9784226778953937E-2</v>
      </c>
      <c r="B21" s="40">
        <v>5.536108201105518E-4</v>
      </c>
      <c r="C21" s="40">
        <v>8.8833916655354117E-2</v>
      </c>
      <c r="D21" s="40">
        <v>8.2026851049433927E-4</v>
      </c>
      <c r="E21" s="40">
        <v>0.10682936662579898</v>
      </c>
      <c r="F21" s="40">
        <v>2.0344382005589444E-3</v>
      </c>
      <c r="G21" s="40">
        <v>0.22364625488228576</v>
      </c>
      <c r="H21" s="40">
        <v>2.0650894081553832E-3</v>
      </c>
      <c r="I21" s="40">
        <v>0.50293239605758944</v>
      </c>
      <c r="J21" s="40">
        <v>4.1545000008843128E-3</v>
      </c>
      <c r="K21" s="40">
        <v>0.51153511386719619</v>
      </c>
      <c r="L21" s="40">
        <v>6.5231381267185397E-3</v>
      </c>
      <c r="M21" s="40">
        <v>0.50362575702141921</v>
      </c>
      <c r="N21" s="40">
        <v>5.1148438989720392E-3</v>
      </c>
      <c r="O21" s="40">
        <v>0.49669782566747789</v>
      </c>
      <c r="P21" s="40">
        <v>2.7645998109275031E-3</v>
      </c>
      <c r="Q21" s="36">
        <f t="shared" si="16"/>
        <v>0.99822844537564637</v>
      </c>
      <c r="R21" s="36">
        <f t="shared" si="5"/>
        <v>0.9947539889611321</v>
      </c>
      <c r="S21" s="36">
        <f t="shared" si="1"/>
        <v>0.99499954923821265</v>
      </c>
      <c r="T21" s="36">
        <f t="shared" si="6"/>
        <v>0.98815779117786728</v>
      </c>
      <c r="U21" s="36">
        <f t="shared" si="2"/>
        <v>0.96081876723303938</v>
      </c>
      <c r="V21" s="36">
        <f t="shared" si="7"/>
        <v>0.97748493535365377</v>
      </c>
      <c r="W21" s="36">
        <f t="shared" si="3"/>
        <v>0.93618527571203225</v>
      </c>
      <c r="X21" s="36">
        <f t="shared" si="8"/>
        <v>0.93742242666045472</v>
      </c>
      <c r="Y21" s="36">
        <f t="shared" si="9"/>
        <v>0.7037037037037035</v>
      </c>
      <c r="Z21" s="39">
        <f t="shared" si="10"/>
        <v>3.696117185057745E-2</v>
      </c>
      <c r="AA21" s="39">
        <f t="shared" si="11"/>
        <v>3.6827550174292033E-2</v>
      </c>
      <c r="AB21" s="39">
        <f t="shared" si="12"/>
        <v>3.6814160375479001E-2</v>
      </c>
      <c r="AC21" s="39">
        <f t="shared" si="13"/>
        <v>3.6560194313844059E-2</v>
      </c>
      <c r="AD21" s="39">
        <f t="shared" si="14"/>
        <v>3.5508945082688786E-2</v>
      </c>
      <c r="AE21" s="39">
        <f t="shared" si="14"/>
        <v>3.6082346899640537E-2</v>
      </c>
      <c r="AF21" s="39">
        <f t="shared" si="15"/>
        <v>3.4578809398612818E-2</v>
      </c>
      <c r="AG21" s="39">
        <f t="shared" si="15"/>
        <v>3.4668152842777439E-2</v>
      </c>
    </row>
    <row r="22" spans="1:33" x14ac:dyDescent="0.25">
      <c r="A22">
        <v>4.8325629704556436E-2</v>
      </c>
      <c r="B22" s="40">
        <v>6.3878171551217517E-4</v>
      </c>
      <c r="C22" s="40">
        <v>8.7661935209188413E-2</v>
      </c>
      <c r="D22" s="40">
        <v>1.4227256085975262E-3</v>
      </c>
      <c r="E22" s="40">
        <v>0.10544553813966198</v>
      </c>
      <c r="F22" s="40">
        <v>1.2851719405795794E-3</v>
      </c>
      <c r="G22" s="40">
        <v>0.21332320138311747</v>
      </c>
      <c r="H22" s="40">
        <v>1.1873482260923681E-3</v>
      </c>
      <c r="I22" s="40">
        <v>0.49684597201587238</v>
      </c>
      <c r="J22" s="40">
        <v>2.2686152197251203E-2</v>
      </c>
      <c r="K22" s="40">
        <v>0.50913303380441677</v>
      </c>
      <c r="L22" s="40">
        <v>6.7126894050195986E-3</v>
      </c>
      <c r="M22" s="40">
        <v>0.49906977489650395</v>
      </c>
      <c r="N22" s="40">
        <v>4.1225926118536238E-3</v>
      </c>
      <c r="O22" s="40">
        <v>0.46030257839841832</v>
      </c>
      <c r="P22" s="40">
        <v>4.2503102933581817E-3</v>
      </c>
      <c r="Q22" s="36">
        <f t="shared" si="16"/>
        <v>0.99886722709115849</v>
      </c>
      <c r="R22" s="36">
        <f t="shared" si="5"/>
        <v>0.99617671456972967</v>
      </c>
      <c r="S22" s="36">
        <f t="shared" si="1"/>
        <v>0.99628472117879219</v>
      </c>
      <c r="T22" s="36">
        <f t="shared" si="6"/>
        <v>0.98934513940395963</v>
      </c>
      <c r="U22" s="36">
        <f t="shared" si="2"/>
        <v>0.98350491943029061</v>
      </c>
      <c r="V22" s="36">
        <f t="shared" si="7"/>
        <v>0.98419762475867334</v>
      </c>
      <c r="W22" s="36">
        <f t="shared" si="3"/>
        <v>0.94030786832388591</v>
      </c>
      <c r="X22" s="36">
        <f t="shared" si="8"/>
        <v>0.94167273695381293</v>
      </c>
      <c r="Y22" s="36">
        <f t="shared" si="9"/>
        <v>0.74074074074074048</v>
      </c>
      <c r="Z22" s="39">
        <f t="shared" si="10"/>
        <v>3.6983253193829717E-2</v>
      </c>
      <c r="AA22" s="39">
        <f t="shared" si="11"/>
        <v>3.6869087102423363E-2</v>
      </c>
      <c r="AB22" s="39">
        <f t="shared" si="12"/>
        <v>3.6875634637351939E-2</v>
      </c>
      <c r="AC22" s="39">
        <f t="shared" si="13"/>
        <v>3.6620424640404201E-2</v>
      </c>
      <c r="AD22" s="39">
        <f t="shared" si="14"/>
        <v>3.6005994197469075E-2</v>
      </c>
      <c r="AE22" s="39">
        <f t="shared" si="14"/>
        <v>3.6327454816894943E-2</v>
      </c>
      <c r="AF22" s="39">
        <f t="shared" si="15"/>
        <v>3.4749873037702189E-2</v>
      </c>
      <c r="AG22" s="39">
        <f t="shared" si="15"/>
        <v>3.4798058585449397E-2</v>
      </c>
    </row>
    <row r="23" spans="1:33" x14ac:dyDescent="0.25">
      <c r="A23">
        <v>4.7677196363829305E-2</v>
      </c>
      <c r="B23" s="40">
        <v>2.2144432804422072E-4</v>
      </c>
      <c r="C23" s="40">
        <v>7.5827833170083181E-2</v>
      </c>
      <c r="D23" s="40">
        <v>1.7563941552392914E-3</v>
      </c>
      <c r="E23" s="40">
        <v>9.8662366231267701E-2</v>
      </c>
      <c r="F23" s="40">
        <v>5.9600725225631313E-4</v>
      </c>
      <c r="G23" s="40">
        <v>0.2095595583717641</v>
      </c>
      <c r="H23" s="40">
        <v>2.1745464439233363E-3</v>
      </c>
      <c r="I23" s="40">
        <v>0.4599904644685604</v>
      </c>
      <c r="J23" s="40">
        <v>2.1364989361720944E-3</v>
      </c>
      <c r="K23" s="40">
        <v>0.46721142848763436</v>
      </c>
      <c r="L23" s="40">
        <v>2.6004797285438482E-3</v>
      </c>
      <c r="M23" s="40">
        <v>0.48012358531217525</v>
      </c>
      <c r="N23" s="40">
        <v>4.8917433737237156E-2</v>
      </c>
      <c r="O23" s="40">
        <v>0.44186034221341253</v>
      </c>
      <c r="P23" s="40">
        <v>4.1371379551328746E-2</v>
      </c>
      <c r="Q23" s="36">
        <f t="shared" si="16"/>
        <v>0.99908867141920277</v>
      </c>
      <c r="R23" s="36">
        <f t="shared" si="5"/>
        <v>0.99793310872496899</v>
      </c>
      <c r="S23" s="36">
        <f t="shared" si="1"/>
        <v>0.99688072843104847</v>
      </c>
      <c r="T23" s="36">
        <f t="shared" si="6"/>
        <v>0.99151968584788297</v>
      </c>
      <c r="U23" s="36">
        <f t="shared" si="2"/>
        <v>0.98564141836646268</v>
      </c>
      <c r="V23" s="36">
        <f t="shared" si="7"/>
        <v>0.98679810448721716</v>
      </c>
      <c r="W23" s="36">
        <f t="shared" si="3"/>
        <v>0.98922530206112302</v>
      </c>
      <c r="X23" s="36">
        <f t="shared" si="8"/>
        <v>0.98304411650514167</v>
      </c>
      <c r="Y23" s="36">
        <f t="shared" si="9"/>
        <v>0.77777777777777746</v>
      </c>
      <c r="Z23" s="39">
        <f t="shared" si="10"/>
        <v>3.6999183305747432E-2</v>
      </c>
      <c r="AA23" s="39">
        <f t="shared" si="11"/>
        <v>3.692795969064256E-2</v>
      </c>
      <c r="AB23" s="39">
        <f t="shared" si="12"/>
        <v>3.6910471289071121E-2</v>
      </c>
      <c r="AC23" s="39">
        <f t="shared" si="13"/>
        <v>3.6682681949108197E-2</v>
      </c>
      <c r="AD23" s="39">
        <f t="shared" si="14"/>
        <v>3.6465672922162094E-2</v>
      </c>
      <c r="AE23" s="39">
        <f t="shared" si="14"/>
        <v>3.6499920911960936E-2</v>
      </c>
      <c r="AF23" s="39">
        <f t="shared" si="15"/>
        <v>3.5732095747870535E-2</v>
      </c>
      <c r="AG23" s="39">
        <f t="shared" si="15"/>
        <v>3.5642904693684342E-2</v>
      </c>
    </row>
    <row r="24" spans="1:33" x14ac:dyDescent="0.25">
      <c r="A24">
        <v>4.342554932333649E-2</v>
      </c>
      <c r="B24" s="40">
        <v>4.2585447700811678E-5</v>
      </c>
      <c r="C24" s="40">
        <v>6.7473382925311506E-2</v>
      </c>
      <c r="D24" s="40">
        <v>1.0056399252953198E-3</v>
      </c>
      <c r="E24" s="40">
        <v>9.4184252545249245E-2</v>
      </c>
      <c r="F24" s="40">
        <v>1.2330839118109606E-3</v>
      </c>
      <c r="G24" s="40">
        <v>0.20081243961204534</v>
      </c>
      <c r="H24" s="40">
        <v>4.6514027961581626E-3</v>
      </c>
      <c r="I24" s="40">
        <v>0.45790233834673788</v>
      </c>
      <c r="J24" s="40">
        <v>8.7202053019838667E-3</v>
      </c>
      <c r="K24" s="40">
        <v>0.45187575655747525</v>
      </c>
      <c r="L24" s="40">
        <v>3.410167904990347E-3</v>
      </c>
      <c r="M24" s="40">
        <v>0.36065217866416199</v>
      </c>
      <c r="N24" s="40">
        <v>8.6050583320332135E-4</v>
      </c>
      <c r="O24" s="40">
        <v>0.4164382240991194</v>
      </c>
      <c r="P24" s="40">
        <v>5.4010148780580993E-3</v>
      </c>
      <c r="Q24" s="36">
        <f t="shared" si="16"/>
        <v>0.99913125686690363</v>
      </c>
      <c r="R24" s="36">
        <f t="shared" si="5"/>
        <v>0.99893874865026433</v>
      </c>
      <c r="S24" s="36">
        <f t="shared" si="1"/>
        <v>0.99811381234285945</v>
      </c>
      <c r="T24" s="36">
        <f t="shared" si="6"/>
        <v>0.99617108864404114</v>
      </c>
      <c r="U24" s="36">
        <f t="shared" si="2"/>
        <v>0.9943616236684466</v>
      </c>
      <c r="V24" s="36">
        <f t="shared" si="7"/>
        <v>0.99020827239220754</v>
      </c>
      <c r="W24" s="36">
        <f t="shared" si="3"/>
        <v>0.99008580789432632</v>
      </c>
      <c r="X24" s="36">
        <f t="shared" si="8"/>
        <v>0.98844513138319978</v>
      </c>
      <c r="Y24" s="36">
        <f t="shared" si="9"/>
        <v>0.81481481481481444</v>
      </c>
      <c r="Z24" s="39">
        <f t="shared" si="10"/>
        <v>3.7004072746039007E-2</v>
      </c>
      <c r="AA24" s="39">
        <f t="shared" si="11"/>
        <v>3.6979108469911724E-2</v>
      </c>
      <c r="AB24" s="39">
        <f t="shared" si="12"/>
        <v>3.6944343347664964E-2</v>
      </c>
      <c r="AC24" s="39">
        <f t="shared" si="13"/>
        <v>3.6809088416517109E-2</v>
      </c>
      <c r="AD24" s="39">
        <f t="shared" si="14"/>
        <v>3.6666723000646467E-2</v>
      </c>
      <c r="AE24" s="39">
        <f t="shared" si="14"/>
        <v>3.6611229201470828E-2</v>
      </c>
      <c r="AF24" s="39">
        <f t="shared" si="15"/>
        <v>3.6653909443619431E-2</v>
      </c>
      <c r="AG24" s="39">
        <f t="shared" si="15"/>
        <v>3.6509060146080394E-2</v>
      </c>
    </row>
    <row r="25" spans="1:33" x14ac:dyDescent="0.25">
      <c r="A25">
        <v>2.725353192204185E-2</v>
      </c>
      <c r="B25" s="40">
        <v>3.321664920663311E-4</v>
      </c>
      <c r="C25" s="40">
        <v>5.7723666108682549E-2</v>
      </c>
      <c r="D25" s="40">
        <v>4.3562282478230445E-4</v>
      </c>
      <c r="E25" s="40">
        <v>6.5130988496968176E-2</v>
      </c>
      <c r="F25" s="40">
        <v>3.0251124400236399E-4</v>
      </c>
      <c r="G25" s="40">
        <v>0.16064875990768229</v>
      </c>
      <c r="H25" s="40">
        <v>1.2123669771250433E-3</v>
      </c>
      <c r="I25" s="40">
        <v>0.34298728640775794</v>
      </c>
      <c r="J25" s="40">
        <v>2.0719441256006692E-3</v>
      </c>
      <c r="K25" s="40">
        <v>0.39459946097836912</v>
      </c>
      <c r="L25" s="40">
        <v>4.094658632188615E-3</v>
      </c>
      <c r="M25" s="40">
        <v>0.32796753809765794</v>
      </c>
      <c r="N25" s="40">
        <v>3.7724270632898227E-3</v>
      </c>
      <c r="O25" s="40">
        <v>0.40818108418098004</v>
      </c>
      <c r="P25" s="40">
        <v>1.0964725777089196E-3</v>
      </c>
      <c r="Q25" s="36">
        <f t="shared" si="16"/>
        <v>0.99946342335896998</v>
      </c>
      <c r="R25" s="36">
        <f t="shared" si="5"/>
        <v>0.9993743714750466</v>
      </c>
      <c r="S25" s="36">
        <f t="shared" si="1"/>
        <v>0.99841632358686183</v>
      </c>
      <c r="T25" s="36">
        <f t="shared" si="6"/>
        <v>0.99738345562116615</v>
      </c>
      <c r="U25" s="36">
        <f t="shared" si="2"/>
        <v>0.99643356779404724</v>
      </c>
      <c r="V25" s="36">
        <f t="shared" si="7"/>
        <v>0.99430293102439615</v>
      </c>
      <c r="W25" s="36">
        <f t="shared" si="3"/>
        <v>0.99385823495761616</v>
      </c>
      <c r="X25" s="36">
        <f t="shared" si="8"/>
        <v>0.98954160396090873</v>
      </c>
      <c r="Y25" s="36">
        <f t="shared" si="9"/>
        <v>0.85185185185185142</v>
      </c>
      <c r="Z25" s="39">
        <f t="shared" si="10"/>
        <v>3.7011012596775437E-2</v>
      </c>
      <c r="AA25" s="39">
        <f t="shared" si="11"/>
        <v>3.7005798520839094E-2</v>
      </c>
      <c r="AB25" s="39">
        <f t="shared" si="12"/>
        <v>3.6972780294994838E-2</v>
      </c>
      <c r="AC25" s="39">
        <f t="shared" si="13"/>
        <v>3.6917676745651981E-2</v>
      </c>
      <c r="AD25" s="39">
        <f t="shared" si="14"/>
        <v>3.6866577619675808E-2</v>
      </c>
      <c r="AE25" s="39">
        <f t="shared" si="14"/>
        <v>3.6750207470677844E-2</v>
      </c>
      <c r="AF25" s="39">
        <f t="shared" si="15"/>
        <v>3.6739704497258191E-2</v>
      </c>
      <c r="AG25" s="39">
        <f t="shared" si="15"/>
        <v>3.6629383987853863E-2</v>
      </c>
    </row>
    <row r="26" spans="1:33" x14ac:dyDescent="0.25">
      <c r="A26">
        <v>2.6194080276972096E-2</v>
      </c>
      <c r="B26" s="40">
        <v>5.1102537240974011E-5</v>
      </c>
      <c r="C26" s="40">
        <v>5.1755812188934588E-2</v>
      </c>
      <c r="D26" s="40">
        <v>1.3902856110073545E-4</v>
      </c>
      <c r="E26" s="40">
        <v>5.2796852422520898E-2</v>
      </c>
      <c r="F26" s="40">
        <v>1.4975308270977954E-3</v>
      </c>
      <c r="G26" s="40">
        <v>8.2351790883011367E-2</v>
      </c>
      <c r="H26" s="40">
        <v>2.1959166270970796E-3</v>
      </c>
      <c r="I26" s="40">
        <v>0.19027087255254621</v>
      </c>
      <c r="J26" s="40">
        <v>1.8658993192562578E-4</v>
      </c>
      <c r="K26" s="40">
        <v>0.3506409898539255</v>
      </c>
      <c r="L26" s="40">
        <v>9.4190604340958284E-4</v>
      </c>
      <c r="M26" s="40">
        <v>0.30156404124093011</v>
      </c>
      <c r="N26" s="40">
        <v>1.4006621942552048E-3</v>
      </c>
      <c r="O26" s="40">
        <v>0.27981564600005754</v>
      </c>
      <c r="P26" s="40">
        <v>4.1704413376078015E-3</v>
      </c>
      <c r="Q26" s="36">
        <f t="shared" si="16"/>
        <v>0.99951452589621093</v>
      </c>
      <c r="R26" s="36">
        <f t="shared" si="5"/>
        <v>0.9995134000361473</v>
      </c>
      <c r="S26" s="36">
        <f t="shared" si="1"/>
        <v>0.99991385441395964</v>
      </c>
      <c r="T26" s="36">
        <f t="shared" si="6"/>
        <v>0.99957937224826321</v>
      </c>
      <c r="U26" s="36">
        <f t="shared" si="2"/>
        <v>0.9966201577259729</v>
      </c>
      <c r="V26" s="36">
        <f t="shared" si="7"/>
        <v>0.99524483706780575</v>
      </c>
      <c r="W26" s="36">
        <f t="shared" si="3"/>
        <v>0.99525889715187132</v>
      </c>
      <c r="X26" s="36">
        <f t="shared" si="8"/>
        <v>0.99371204529851653</v>
      </c>
      <c r="Y26" s="36">
        <f t="shared" si="9"/>
        <v>0.8888888888888884</v>
      </c>
      <c r="Z26" s="39">
        <f t="shared" si="10"/>
        <v>3.7018110171392234E-2</v>
      </c>
      <c r="AA26" s="39">
        <f t="shared" si="11"/>
        <v>3.7016440213170257E-2</v>
      </c>
      <c r="AB26" s="39">
        <f t="shared" si="12"/>
        <v>3.7006114407422616E-2</v>
      </c>
      <c r="AC26" s="39">
        <f t="shared" si="13"/>
        <v>3.6980793108693136E-2</v>
      </c>
      <c r="AD26" s="39">
        <f t="shared" si="14"/>
        <v>3.6908402324444818E-2</v>
      </c>
      <c r="AE26" s="39">
        <f t="shared" si="14"/>
        <v>3.6843477186892626E-2</v>
      </c>
      <c r="AF26" s="39">
        <f t="shared" si="15"/>
        <v>3.683550244647199E-2</v>
      </c>
      <c r="AG26" s="39">
        <f t="shared" si="15"/>
        <v>3.6726919430730094E-2</v>
      </c>
    </row>
    <row r="27" spans="1:33" x14ac:dyDescent="0.25">
      <c r="A27">
        <v>2.2723716101461178E-2</v>
      </c>
      <c r="B27" s="40">
        <v>2.4699559666470773E-4</v>
      </c>
      <c r="C27" s="40">
        <v>4.8712579211837144E-2</v>
      </c>
      <c r="D27" s="40">
        <v>9.2685707400490302E-5</v>
      </c>
      <c r="E27" s="40">
        <v>1.9731821493032674E-2</v>
      </c>
      <c r="F27" s="40">
        <v>4.7079564463944066E-5</v>
      </c>
      <c r="G27" s="40">
        <v>6.6912768264364111E-2</v>
      </c>
      <c r="H27" s="40">
        <v>1.7930104906750425E-4</v>
      </c>
      <c r="I27" s="40">
        <v>0.18049677788639876</v>
      </c>
      <c r="J27" s="40">
        <v>4.3066017463402726E-4</v>
      </c>
      <c r="K27" s="40">
        <v>0.21554010069992294</v>
      </c>
      <c r="L27" s="40">
        <v>4.1010940150938978E-4</v>
      </c>
      <c r="M27" s="40">
        <v>0.28990118957226785</v>
      </c>
      <c r="N27" s="40">
        <v>2.8429282160625445E-4</v>
      </c>
      <c r="O27" s="40">
        <v>0.23203683765527333</v>
      </c>
      <c r="P27" s="40">
        <v>4.4149783873126684E-4</v>
      </c>
      <c r="Q27" s="36">
        <f t="shared" si="16"/>
        <v>0.99976152149287567</v>
      </c>
      <c r="R27" s="36">
        <f t="shared" si="5"/>
        <v>0.99960608574354781</v>
      </c>
      <c r="S27" s="36">
        <f t="shared" si="1"/>
        <v>0.99996093397842356</v>
      </c>
      <c r="T27" s="36">
        <f t="shared" si="6"/>
        <v>0.9997586732973307</v>
      </c>
      <c r="U27" s="36">
        <f t="shared" si="2"/>
        <v>0.9970508179006069</v>
      </c>
      <c r="V27" s="36">
        <f t="shared" si="7"/>
        <v>0.99565494646931518</v>
      </c>
      <c r="W27" s="36">
        <f t="shared" si="3"/>
        <v>0.99554318997347757</v>
      </c>
      <c r="X27" s="36">
        <f t="shared" si="8"/>
        <v>0.9941535431372478</v>
      </c>
      <c r="Y27" s="36">
        <f t="shared" si="9"/>
        <v>0.92592592592592537</v>
      </c>
      <c r="Z27" s="39">
        <f t="shared" si="10"/>
        <v>3.70236305072053E-2</v>
      </c>
      <c r="AA27" s="39">
        <f t="shared" si="11"/>
        <v>3.7020731218142498E-2</v>
      </c>
      <c r="AB27" s="39">
        <f t="shared" si="12"/>
        <v>3.7034718303562648E-2</v>
      </c>
      <c r="AC27" s="39">
        <f t="shared" si="13"/>
        <v>3.7024778621214699E-2</v>
      </c>
      <c r="AD27" s="39">
        <f t="shared" si="14"/>
        <v>3.6919832881973695E-2</v>
      </c>
      <c r="AE27" s="39">
        <f t="shared" si="14"/>
        <v>3.686851450994668E-2</v>
      </c>
      <c r="AF27" s="39">
        <f t="shared" si="15"/>
        <v>3.6866705317136088E-2</v>
      </c>
      <c r="AG27" s="39">
        <f t="shared" si="15"/>
        <v>3.6812325711773411E-2</v>
      </c>
    </row>
    <row r="28" spans="1:33" x14ac:dyDescent="0.25">
      <c r="A28">
        <v>1.7848263079766395E-2</v>
      </c>
      <c r="B28" s="40">
        <v>4.2585447700811678E-5</v>
      </c>
      <c r="C28" s="40">
        <v>3.2859620333030609E-2</v>
      </c>
      <c r="D28" s="40">
        <v>8.8051422030465792E-5</v>
      </c>
      <c r="E28" s="40">
        <v>1.3349611200326694E-2</v>
      </c>
      <c r="F28" s="40">
        <v>2.6044014384309482E-5</v>
      </c>
      <c r="G28" s="40">
        <v>5.4787658458958846E-2</v>
      </c>
      <c r="H28" s="40">
        <v>1.0424479596947921E-4</v>
      </c>
      <c r="I28" s="40">
        <v>0.16635371577779151</v>
      </c>
      <c r="J28" s="40">
        <v>3.2454267780428751E-4</v>
      </c>
      <c r="K28" s="40">
        <v>0.17859166164159776</v>
      </c>
      <c r="L28" s="40">
        <v>4.7855847422921663E-4</v>
      </c>
      <c r="M28" s="40">
        <v>0.24452944726621306</v>
      </c>
      <c r="N28" s="40">
        <v>4.7705722259781233E-4</v>
      </c>
      <c r="O28" s="40">
        <v>0.20048859690716983</v>
      </c>
      <c r="P28" s="40">
        <v>5.3460433436990423E-3</v>
      </c>
      <c r="Q28" s="36">
        <f t="shared" si="16"/>
        <v>0.99980410694057653</v>
      </c>
      <c r="R28" s="36">
        <f t="shared" si="5"/>
        <v>0.99969413716557831</v>
      </c>
      <c r="S28" s="36">
        <f t="shared" si="1"/>
        <v>0.99998697799280789</v>
      </c>
      <c r="T28" s="36">
        <f t="shared" si="6"/>
        <v>0.99986291809330019</v>
      </c>
      <c r="U28" s="36">
        <f t="shared" si="2"/>
        <v>0.99737536057841114</v>
      </c>
      <c r="V28" s="36">
        <f t="shared" si="7"/>
        <v>0.99613350494354436</v>
      </c>
      <c r="W28" s="36">
        <f t="shared" si="3"/>
        <v>0.9960202471960754</v>
      </c>
      <c r="X28" s="36">
        <f t="shared" si="8"/>
        <v>0.99949958648094683</v>
      </c>
      <c r="Y28" s="36">
        <f t="shared" si="9"/>
        <v>0.96296296296296235</v>
      </c>
      <c r="Z28" s="39">
        <f t="shared" si="10"/>
        <v>3.7028993119138001E-2</v>
      </c>
      <c r="AA28" s="39">
        <f t="shared" si="11"/>
        <v>3.7024078202020853E-2</v>
      </c>
      <c r="AB28" s="39">
        <f t="shared" si="12"/>
        <v>3.7036072443911695E-2</v>
      </c>
      <c r="AC28" s="39">
        <f t="shared" si="13"/>
        <v>3.7030029470196867E-2</v>
      </c>
      <c r="AD28" s="39">
        <f t="shared" si="14"/>
        <v>3.6933818119981816E-2</v>
      </c>
      <c r="AE28" s="39">
        <f t="shared" si="14"/>
        <v>3.688497132246036E-2</v>
      </c>
      <c r="AF28" s="39">
        <f t="shared" si="15"/>
        <v>3.688080439202876E-2</v>
      </c>
      <c r="AG28" s="39">
        <f t="shared" si="15"/>
        <v>3.691950240033693E-2</v>
      </c>
    </row>
    <row r="29" spans="1:33" x14ac:dyDescent="0.25">
      <c r="A29">
        <v>1.7030565031943286E-2</v>
      </c>
      <c r="B29" s="40">
        <v>1.9589305942373372E-4</v>
      </c>
      <c r="C29" s="40">
        <v>2.947579284077595E-2</v>
      </c>
      <c r="D29" s="40">
        <v>3.0586283442161802E-4</v>
      </c>
      <c r="E29" s="40">
        <v>1.327889798375843E-2</v>
      </c>
      <c r="F29" s="40">
        <v>1.3022007192154741E-5</v>
      </c>
      <c r="G29" s="40">
        <v>5.1031136059292381E-2</v>
      </c>
      <c r="H29" s="40">
        <v>1.3708190669986517E-4</v>
      </c>
      <c r="I29" s="40">
        <v>9.2534121966966504E-2</v>
      </c>
      <c r="J29" s="40">
        <v>2.6246394215888973E-3</v>
      </c>
      <c r="K29" s="40">
        <v>0.14500222294886489</v>
      </c>
      <c r="L29" s="40">
        <v>3.8664950564558593E-3</v>
      </c>
      <c r="M29" s="40">
        <v>0.14030991393621622</v>
      </c>
      <c r="N29" s="40">
        <v>3.9797528039246279E-3</v>
      </c>
      <c r="O29" s="40">
        <v>0.18674767387536356</v>
      </c>
      <c r="P29" s="40">
        <v>5.0041351905330631E-4</v>
      </c>
      <c r="Q29" s="36">
        <f t="shared" si="16"/>
        <v>1.0000000000000002</v>
      </c>
      <c r="R29" s="36">
        <f t="shared" si="5"/>
        <v>0.99999999999999989</v>
      </c>
      <c r="S29" s="36">
        <f t="shared" si="1"/>
        <v>1</v>
      </c>
      <c r="T29" s="36">
        <f t="shared" si="6"/>
        <v>1</v>
      </c>
      <c r="U29" s="36">
        <f t="shared" si="2"/>
        <v>1</v>
      </c>
      <c r="V29" s="36">
        <f t="shared" si="7"/>
        <v>1.0000000000000002</v>
      </c>
      <c r="W29" s="36">
        <f t="shared" si="3"/>
        <v>1</v>
      </c>
      <c r="X29" s="36">
        <f t="shared" si="8"/>
        <v>1.0000000000000002</v>
      </c>
      <c r="Y29" s="36">
        <f t="shared" si="9"/>
        <v>0.99999999999999933</v>
      </c>
      <c r="Z29" s="39">
        <f t="shared" si="10"/>
        <v>3.7033409387788457E-2</v>
      </c>
      <c r="AA29" s="39">
        <f t="shared" si="11"/>
        <v>3.7031372910473669E-2</v>
      </c>
      <c r="AB29" s="39">
        <f t="shared" si="12"/>
        <v>3.7036795888755698E-2</v>
      </c>
      <c r="AC29" s="39">
        <f t="shared" si="13"/>
        <v>3.7034498483209263E-2</v>
      </c>
      <c r="AD29" s="39">
        <f t="shared" si="14"/>
        <v>3.6988432603303908E-2</v>
      </c>
      <c r="AE29" s="39">
        <f t="shared" si="14"/>
        <v>3.6965435276732309E-2</v>
      </c>
      <c r="AF29" s="39">
        <f t="shared" si="15"/>
        <v>3.6963337911038431E-2</v>
      </c>
      <c r="AG29" s="39">
        <f t="shared" si="15"/>
        <v>3.7027770120017539E-2</v>
      </c>
    </row>
    <row r="30" spans="1:33" x14ac:dyDescent="0.25">
      <c r="B30">
        <v>1</v>
      </c>
      <c r="D30">
        <v>1</v>
      </c>
      <c r="E30" s="40" t="s">
        <v>227</v>
      </c>
      <c r="F30" s="40">
        <v>1</v>
      </c>
      <c r="G30" s="40"/>
      <c r="H30" s="40">
        <v>1</v>
      </c>
      <c r="I30" s="40" t="s">
        <v>227</v>
      </c>
      <c r="J30" s="40">
        <v>1</v>
      </c>
      <c r="K30" s="40"/>
      <c r="L30" s="40">
        <v>1</v>
      </c>
      <c r="M30" s="40"/>
      <c r="N30" s="40">
        <v>1</v>
      </c>
      <c r="O30" s="40"/>
      <c r="P30" s="40">
        <v>1</v>
      </c>
      <c r="Q30" s="36">
        <f t="shared" si="16"/>
        <v>2</v>
      </c>
      <c r="R30" s="36">
        <f>D30+R29</f>
        <v>2</v>
      </c>
      <c r="S30" s="36">
        <f t="shared" si="1"/>
        <v>2</v>
      </c>
      <c r="T30" s="36">
        <f>H30+T29</f>
        <v>2</v>
      </c>
      <c r="U30" s="36">
        <f t="shared" si="2"/>
        <v>2</v>
      </c>
      <c r="V30" s="36">
        <f>L30+V29</f>
        <v>2</v>
      </c>
      <c r="W30" s="36">
        <f t="shared" si="3"/>
        <v>2</v>
      </c>
      <c r="X30" s="36">
        <f>P30+X29</f>
        <v>2</v>
      </c>
      <c r="Y30" s="36">
        <f t="shared" ref="Y30" si="17">(1/27)+Y29</f>
        <v>1.0370370370370363</v>
      </c>
      <c r="Z30" s="41">
        <f>SUM(Z3:Z29)</f>
        <v>0.90377313375584389</v>
      </c>
      <c r="AA30" s="39">
        <f t="shared" ref="AA30:AG30" si="18">SUM(AA3:AA29)</f>
        <v>0.89437905811067708</v>
      </c>
      <c r="AB30" s="39">
        <f t="shared" si="18"/>
        <v>0.89876309481542327</v>
      </c>
      <c r="AC30" s="39">
        <f t="shared" si="18"/>
        <v>0.8449751218829189</v>
      </c>
      <c r="AD30" s="39">
        <f t="shared" si="18"/>
        <v>0.81504178834970054</v>
      </c>
      <c r="AE30" s="39">
        <f t="shared" si="18"/>
        <v>0.79424967118876932</v>
      </c>
      <c r="AF30" s="39">
        <f t="shared" si="18"/>
        <v>0.66226010225039478</v>
      </c>
      <c r="AG30" s="39">
        <f t="shared" si="18"/>
        <v>0.6715439911735126</v>
      </c>
    </row>
    <row r="31" spans="1:33" x14ac:dyDescent="0.25">
      <c r="Z31" s="45" t="s">
        <v>263</v>
      </c>
    </row>
  </sheetData>
  <sortState ref="A3:B29">
    <sortCondition descending="1" ref="A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7"/>
  <sheetViews>
    <sheetView topLeftCell="A12" workbookViewId="0">
      <selection activeCell="A10" sqref="A10:A32"/>
    </sheetView>
  </sheetViews>
  <sheetFormatPr defaultRowHeight="15" x14ac:dyDescent="0.25"/>
  <cols>
    <col min="1" max="1" width="109.8554687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31</v>
      </c>
      <c r="B3">
        <v>4087</v>
      </c>
      <c r="C3">
        <v>1653</v>
      </c>
      <c r="D3">
        <v>1172</v>
      </c>
      <c r="E3">
        <v>173</v>
      </c>
      <c r="F3">
        <v>15363</v>
      </c>
      <c r="G3">
        <v>242</v>
      </c>
      <c r="H3">
        <v>7112</v>
      </c>
      <c r="I3">
        <v>6036</v>
      </c>
      <c r="J3">
        <v>3197</v>
      </c>
      <c r="K3">
        <v>12749</v>
      </c>
      <c r="L3">
        <v>14588</v>
      </c>
      <c r="M3">
        <v>11652</v>
      </c>
      <c r="N3">
        <v>43080</v>
      </c>
      <c r="O3">
        <v>16951</v>
      </c>
      <c r="P3">
        <v>7280</v>
      </c>
      <c r="Q3">
        <v>61700</v>
      </c>
      <c r="R3">
        <v>201502</v>
      </c>
      <c r="S3">
        <v>24321</v>
      </c>
      <c r="T3">
        <v>21547</v>
      </c>
      <c r="U3">
        <v>308950</v>
      </c>
      <c r="V3">
        <v>77606</v>
      </c>
      <c r="W3">
        <v>30774</v>
      </c>
      <c r="X3">
        <v>67360</v>
      </c>
      <c r="Y3">
        <v>45563</v>
      </c>
      <c r="Z3">
        <v>44473</v>
      </c>
      <c r="AA3">
        <v>48016</v>
      </c>
      <c r="AB3">
        <v>5188</v>
      </c>
      <c r="AC3">
        <v>1082335</v>
      </c>
    </row>
    <row r="4" spans="1:29" x14ac:dyDescent="0.25">
      <c r="A4" t="s">
        <v>32</v>
      </c>
      <c r="B4">
        <v>61</v>
      </c>
      <c r="C4">
        <v>24</v>
      </c>
      <c r="D4">
        <v>337</v>
      </c>
      <c r="E4">
        <v>143</v>
      </c>
      <c r="F4">
        <v>3387</v>
      </c>
      <c r="G4">
        <v>78</v>
      </c>
      <c r="H4">
        <v>14</v>
      </c>
      <c r="I4">
        <v>2488</v>
      </c>
      <c r="J4">
        <v>48</v>
      </c>
      <c r="K4">
        <v>51</v>
      </c>
      <c r="L4">
        <v>0</v>
      </c>
      <c r="M4">
        <v>436</v>
      </c>
      <c r="N4">
        <v>2327</v>
      </c>
      <c r="O4">
        <v>0</v>
      </c>
      <c r="P4">
        <v>12</v>
      </c>
      <c r="Q4">
        <v>7435</v>
      </c>
      <c r="R4">
        <v>22767</v>
      </c>
      <c r="S4">
        <v>3374</v>
      </c>
      <c r="T4">
        <v>263</v>
      </c>
      <c r="U4">
        <v>10151</v>
      </c>
      <c r="V4">
        <v>7795</v>
      </c>
      <c r="W4">
        <v>6222</v>
      </c>
      <c r="X4">
        <v>4898</v>
      </c>
      <c r="Y4">
        <v>1287</v>
      </c>
      <c r="Z4">
        <v>2800</v>
      </c>
      <c r="AA4">
        <v>592</v>
      </c>
      <c r="AB4">
        <v>9</v>
      </c>
      <c r="AC4">
        <v>76999</v>
      </c>
    </row>
    <row r="5" spans="1:29" x14ac:dyDescent="0.25">
      <c r="A5" t="s">
        <v>33</v>
      </c>
      <c r="B5">
        <v>11</v>
      </c>
      <c r="C5">
        <v>1</v>
      </c>
      <c r="D5">
        <v>157</v>
      </c>
      <c r="E5">
        <v>0</v>
      </c>
      <c r="F5">
        <v>814</v>
      </c>
      <c r="G5">
        <v>0</v>
      </c>
      <c r="H5">
        <v>16</v>
      </c>
      <c r="I5">
        <v>214</v>
      </c>
      <c r="J5">
        <v>412</v>
      </c>
      <c r="K5">
        <v>3394</v>
      </c>
      <c r="L5">
        <v>3767</v>
      </c>
      <c r="M5">
        <v>803</v>
      </c>
      <c r="N5">
        <v>1474</v>
      </c>
      <c r="O5">
        <v>9</v>
      </c>
      <c r="P5">
        <v>156</v>
      </c>
      <c r="Q5">
        <v>1934</v>
      </c>
      <c r="R5">
        <v>417</v>
      </c>
      <c r="S5">
        <v>461</v>
      </c>
      <c r="T5">
        <v>1391</v>
      </c>
      <c r="U5">
        <v>1931</v>
      </c>
      <c r="V5">
        <v>146</v>
      </c>
      <c r="W5">
        <v>2919</v>
      </c>
      <c r="X5">
        <v>739</v>
      </c>
      <c r="Y5">
        <v>109</v>
      </c>
      <c r="Z5">
        <v>24</v>
      </c>
      <c r="AA5">
        <v>63</v>
      </c>
      <c r="AB5">
        <v>13</v>
      </c>
      <c r="AC5">
        <v>21375</v>
      </c>
    </row>
    <row r="6" spans="1:29" x14ac:dyDescent="0.25">
      <c r="A6" t="s">
        <v>34</v>
      </c>
      <c r="B6">
        <v>0</v>
      </c>
      <c r="C6">
        <v>0</v>
      </c>
      <c r="D6">
        <v>0</v>
      </c>
      <c r="E6">
        <v>0</v>
      </c>
      <c r="F6">
        <v>24</v>
      </c>
      <c r="G6">
        <v>0</v>
      </c>
      <c r="H6">
        <v>0</v>
      </c>
      <c r="I6">
        <v>69</v>
      </c>
      <c r="J6">
        <v>0</v>
      </c>
      <c r="K6">
        <v>3</v>
      </c>
      <c r="L6">
        <v>0</v>
      </c>
      <c r="M6">
        <v>0</v>
      </c>
      <c r="N6">
        <v>0</v>
      </c>
      <c r="O6">
        <v>0</v>
      </c>
      <c r="P6">
        <v>7</v>
      </c>
      <c r="Q6">
        <v>137</v>
      </c>
      <c r="R6">
        <v>58</v>
      </c>
      <c r="S6">
        <v>6</v>
      </c>
      <c r="T6">
        <v>6</v>
      </c>
      <c r="U6">
        <v>41</v>
      </c>
      <c r="V6">
        <v>285</v>
      </c>
      <c r="W6">
        <v>2400</v>
      </c>
      <c r="X6">
        <v>622</v>
      </c>
      <c r="Y6">
        <v>38</v>
      </c>
      <c r="Z6">
        <v>4</v>
      </c>
      <c r="AA6">
        <v>52</v>
      </c>
      <c r="AB6">
        <v>0</v>
      </c>
      <c r="AC6">
        <v>3752</v>
      </c>
    </row>
    <row r="7" spans="1:29" x14ac:dyDescent="0.25">
      <c r="A7" t="s">
        <v>35</v>
      </c>
      <c r="B7">
        <v>3</v>
      </c>
      <c r="C7">
        <v>8</v>
      </c>
      <c r="D7">
        <v>514</v>
      </c>
      <c r="E7">
        <v>0</v>
      </c>
      <c r="F7">
        <v>33</v>
      </c>
      <c r="G7">
        <v>0</v>
      </c>
      <c r="H7">
        <v>35</v>
      </c>
      <c r="I7">
        <v>120</v>
      </c>
      <c r="J7">
        <v>48</v>
      </c>
      <c r="K7">
        <v>158</v>
      </c>
      <c r="L7">
        <v>2020</v>
      </c>
      <c r="M7">
        <v>0</v>
      </c>
      <c r="N7">
        <v>8</v>
      </c>
      <c r="O7">
        <v>42</v>
      </c>
      <c r="P7">
        <v>898</v>
      </c>
      <c r="Q7">
        <v>3566</v>
      </c>
      <c r="R7">
        <v>138</v>
      </c>
      <c r="S7">
        <v>1115</v>
      </c>
      <c r="T7">
        <v>13061</v>
      </c>
      <c r="U7">
        <v>163</v>
      </c>
      <c r="V7">
        <v>71</v>
      </c>
      <c r="W7">
        <v>154</v>
      </c>
      <c r="X7">
        <v>12</v>
      </c>
      <c r="Y7">
        <v>5</v>
      </c>
      <c r="Z7">
        <v>0</v>
      </c>
      <c r="AA7">
        <v>0</v>
      </c>
      <c r="AB7">
        <v>0</v>
      </c>
      <c r="AC7">
        <v>22172</v>
      </c>
    </row>
    <row r="8" spans="1:29" x14ac:dyDescent="0.25">
      <c r="A8" t="s">
        <v>36</v>
      </c>
      <c r="B8">
        <v>194</v>
      </c>
      <c r="C8">
        <v>0</v>
      </c>
      <c r="D8">
        <v>494</v>
      </c>
      <c r="E8">
        <v>0</v>
      </c>
      <c r="F8">
        <v>2349</v>
      </c>
      <c r="G8">
        <v>7</v>
      </c>
      <c r="H8">
        <v>51</v>
      </c>
      <c r="I8">
        <v>14</v>
      </c>
      <c r="J8">
        <v>0</v>
      </c>
      <c r="K8">
        <v>74</v>
      </c>
      <c r="L8">
        <v>37</v>
      </c>
      <c r="M8">
        <v>174</v>
      </c>
      <c r="N8">
        <v>0</v>
      </c>
      <c r="O8">
        <v>0</v>
      </c>
      <c r="P8">
        <v>429</v>
      </c>
      <c r="Q8">
        <v>1814</v>
      </c>
      <c r="R8">
        <v>15507</v>
      </c>
      <c r="S8">
        <v>4902</v>
      </c>
      <c r="T8">
        <v>530</v>
      </c>
      <c r="U8">
        <v>529</v>
      </c>
      <c r="V8">
        <v>377</v>
      </c>
      <c r="W8">
        <v>24</v>
      </c>
      <c r="X8">
        <v>28</v>
      </c>
      <c r="Y8">
        <v>329</v>
      </c>
      <c r="Z8">
        <v>72</v>
      </c>
      <c r="AA8">
        <v>1274</v>
      </c>
      <c r="AB8">
        <v>32</v>
      </c>
      <c r="AC8">
        <v>29241</v>
      </c>
    </row>
    <row r="9" spans="1:29" x14ac:dyDescent="0.25">
      <c r="A9" t="s">
        <v>37</v>
      </c>
      <c r="B9">
        <v>276</v>
      </c>
      <c r="C9">
        <v>68</v>
      </c>
      <c r="D9">
        <v>18</v>
      </c>
      <c r="E9">
        <v>20</v>
      </c>
      <c r="F9">
        <v>759</v>
      </c>
      <c r="G9">
        <v>2</v>
      </c>
      <c r="H9">
        <v>287</v>
      </c>
      <c r="I9">
        <v>387</v>
      </c>
      <c r="J9">
        <v>1517</v>
      </c>
      <c r="K9">
        <v>2328</v>
      </c>
      <c r="L9">
        <v>3592</v>
      </c>
      <c r="M9">
        <v>1059</v>
      </c>
      <c r="N9">
        <v>1233</v>
      </c>
      <c r="O9">
        <v>451</v>
      </c>
      <c r="P9">
        <v>285</v>
      </c>
      <c r="Q9">
        <v>3449</v>
      </c>
      <c r="R9">
        <v>14678</v>
      </c>
      <c r="S9">
        <v>5792</v>
      </c>
      <c r="T9">
        <v>4482</v>
      </c>
      <c r="U9">
        <v>12665</v>
      </c>
      <c r="V9">
        <v>3553</v>
      </c>
      <c r="W9">
        <v>2655</v>
      </c>
      <c r="X9">
        <v>3753</v>
      </c>
      <c r="Y9">
        <v>506</v>
      </c>
      <c r="Z9">
        <v>845</v>
      </c>
      <c r="AA9">
        <v>2686</v>
      </c>
      <c r="AB9">
        <v>290</v>
      </c>
      <c r="AC9">
        <v>67636</v>
      </c>
    </row>
    <row r="10" spans="1:29" x14ac:dyDescent="0.25">
      <c r="A10" t="s">
        <v>38</v>
      </c>
      <c r="B10">
        <v>6693</v>
      </c>
      <c r="C10">
        <v>998</v>
      </c>
      <c r="D10">
        <v>5422</v>
      </c>
      <c r="E10">
        <v>372</v>
      </c>
      <c r="F10">
        <v>15300</v>
      </c>
      <c r="G10">
        <v>534</v>
      </c>
      <c r="H10">
        <v>2924</v>
      </c>
      <c r="I10">
        <v>3595</v>
      </c>
      <c r="J10">
        <v>4940</v>
      </c>
      <c r="K10">
        <v>30777</v>
      </c>
      <c r="L10">
        <v>10774</v>
      </c>
      <c r="M10">
        <v>11580</v>
      </c>
      <c r="N10">
        <v>65073</v>
      </c>
      <c r="O10">
        <v>61728</v>
      </c>
      <c r="P10">
        <v>7329</v>
      </c>
      <c r="Q10">
        <v>23888</v>
      </c>
      <c r="R10">
        <v>97196</v>
      </c>
      <c r="S10">
        <v>12072</v>
      </c>
      <c r="T10">
        <v>43058</v>
      </c>
      <c r="U10">
        <v>235446</v>
      </c>
      <c r="V10">
        <v>93151</v>
      </c>
      <c r="W10">
        <v>64695</v>
      </c>
      <c r="X10">
        <v>87795</v>
      </c>
      <c r="Y10">
        <v>21821</v>
      </c>
      <c r="Z10">
        <v>20424</v>
      </c>
      <c r="AA10">
        <v>42575</v>
      </c>
      <c r="AB10">
        <v>5851</v>
      </c>
      <c r="AC10">
        <v>976011</v>
      </c>
    </row>
    <row r="11" spans="1:29" x14ac:dyDescent="0.25">
      <c r="A11" t="s">
        <v>39</v>
      </c>
      <c r="B11">
        <v>4</v>
      </c>
      <c r="C11">
        <v>12</v>
      </c>
      <c r="D11">
        <v>12</v>
      </c>
      <c r="E11">
        <v>3</v>
      </c>
      <c r="F11">
        <v>91</v>
      </c>
      <c r="G11">
        <v>1</v>
      </c>
      <c r="H11">
        <v>0</v>
      </c>
      <c r="I11">
        <v>43</v>
      </c>
      <c r="J11">
        <v>15</v>
      </c>
      <c r="K11">
        <v>51</v>
      </c>
      <c r="L11">
        <v>18</v>
      </c>
      <c r="M11">
        <v>66</v>
      </c>
      <c r="N11">
        <v>59</v>
      </c>
      <c r="O11">
        <v>741</v>
      </c>
      <c r="P11">
        <v>242</v>
      </c>
      <c r="Q11">
        <v>985</v>
      </c>
      <c r="R11">
        <v>1209</v>
      </c>
      <c r="S11">
        <v>22</v>
      </c>
      <c r="T11">
        <v>1769</v>
      </c>
      <c r="U11">
        <v>1608</v>
      </c>
      <c r="V11">
        <v>292</v>
      </c>
      <c r="W11">
        <v>325</v>
      </c>
      <c r="X11">
        <v>5950</v>
      </c>
      <c r="Y11">
        <v>10</v>
      </c>
      <c r="Z11">
        <v>18</v>
      </c>
      <c r="AA11">
        <v>86</v>
      </c>
      <c r="AB11">
        <v>30</v>
      </c>
      <c r="AC11">
        <v>13662</v>
      </c>
    </row>
    <row r="12" spans="1:29" x14ac:dyDescent="0.25">
      <c r="A12" t="s">
        <v>40</v>
      </c>
      <c r="B12">
        <v>73</v>
      </c>
      <c r="C12">
        <v>32</v>
      </c>
      <c r="D12">
        <v>801</v>
      </c>
      <c r="E12">
        <v>28</v>
      </c>
      <c r="F12">
        <v>1731</v>
      </c>
      <c r="G12">
        <v>5</v>
      </c>
      <c r="H12">
        <v>38</v>
      </c>
      <c r="I12">
        <v>388</v>
      </c>
      <c r="J12">
        <v>158</v>
      </c>
      <c r="K12">
        <v>16043</v>
      </c>
      <c r="L12">
        <v>9585</v>
      </c>
      <c r="M12">
        <v>8321</v>
      </c>
      <c r="N12">
        <v>4949</v>
      </c>
      <c r="O12">
        <v>1441</v>
      </c>
      <c r="P12">
        <v>3884</v>
      </c>
      <c r="Q12">
        <v>7388</v>
      </c>
      <c r="R12">
        <v>36944</v>
      </c>
      <c r="S12">
        <v>1260</v>
      </c>
      <c r="T12">
        <v>10445</v>
      </c>
      <c r="U12">
        <v>105240</v>
      </c>
      <c r="V12">
        <v>13037</v>
      </c>
      <c r="W12">
        <v>49654</v>
      </c>
      <c r="X12">
        <v>11506</v>
      </c>
      <c r="Y12">
        <v>857</v>
      </c>
      <c r="Z12">
        <v>994</v>
      </c>
      <c r="AA12">
        <v>1827</v>
      </c>
      <c r="AB12">
        <v>67</v>
      </c>
      <c r="AC12">
        <v>286696</v>
      </c>
    </row>
    <row r="13" spans="1:29" x14ac:dyDescent="0.25">
      <c r="A13" t="s">
        <v>41</v>
      </c>
      <c r="B13">
        <v>527</v>
      </c>
      <c r="C13">
        <v>54</v>
      </c>
      <c r="D13">
        <v>626</v>
      </c>
      <c r="E13">
        <v>17</v>
      </c>
      <c r="F13">
        <v>806</v>
      </c>
      <c r="G13">
        <v>40</v>
      </c>
      <c r="H13">
        <v>283</v>
      </c>
      <c r="I13">
        <v>469</v>
      </c>
      <c r="J13">
        <v>4015</v>
      </c>
      <c r="K13">
        <v>29814</v>
      </c>
      <c r="L13">
        <v>12470</v>
      </c>
      <c r="M13">
        <v>3123</v>
      </c>
      <c r="N13">
        <v>10711</v>
      </c>
      <c r="O13">
        <v>395</v>
      </c>
      <c r="P13">
        <v>1645</v>
      </c>
      <c r="Q13">
        <v>7380</v>
      </c>
      <c r="R13">
        <v>54128</v>
      </c>
      <c r="S13">
        <v>13151</v>
      </c>
      <c r="T13">
        <v>40433</v>
      </c>
      <c r="U13">
        <v>121662</v>
      </c>
      <c r="V13">
        <v>43944</v>
      </c>
      <c r="W13">
        <v>63744</v>
      </c>
      <c r="X13">
        <v>13815</v>
      </c>
      <c r="Y13">
        <v>1830</v>
      </c>
      <c r="Z13">
        <v>796</v>
      </c>
      <c r="AA13">
        <v>17752</v>
      </c>
      <c r="AB13">
        <v>735</v>
      </c>
      <c r="AC13">
        <v>444365</v>
      </c>
    </row>
    <row r="14" spans="1:29" x14ac:dyDescent="0.25">
      <c r="A14" t="s">
        <v>42</v>
      </c>
      <c r="B14">
        <v>376</v>
      </c>
      <c r="C14">
        <v>70</v>
      </c>
      <c r="D14">
        <v>2</v>
      </c>
      <c r="E14">
        <v>23</v>
      </c>
      <c r="F14">
        <v>537</v>
      </c>
      <c r="G14">
        <v>0</v>
      </c>
      <c r="H14">
        <v>223</v>
      </c>
      <c r="I14">
        <v>424</v>
      </c>
      <c r="J14">
        <v>307</v>
      </c>
      <c r="K14">
        <v>39075</v>
      </c>
      <c r="L14">
        <v>1802</v>
      </c>
      <c r="M14">
        <v>8269</v>
      </c>
      <c r="N14">
        <v>2152</v>
      </c>
      <c r="O14">
        <v>122</v>
      </c>
      <c r="P14">
        <v>1127</v>
      </c>
      <c r="Q14">
        <v>14393</v>
      </c>
      <c r="R14">
        <v>23085</v>
      </c>
      <c r="S14">
        <v>1593</v>
      </c>
      <c r="T14">
        <v>4405</v>
      </c>
      <c r="U14">
        <v>62044</v>
      </c>
      <c r="V14">
        <v>6006</v>
      </c>
      <c r="W14">
        <v>6805</v>
      </c>
      <c r="X14">
        <v>154876</v>
      </c>
      <c r="Y14">
        <v>1519</v>
      </c>
      <c r="Z14">
        <v>1112</v>
      </c>
      <c r="AA14">
        <v>3461</v>
      </c>
      <c r="AB14">
        <v>88</v>
      </c>
      <c r="AC14">
        <v>333896</v>
      </c>
    </row>
    <row r="15" spans="1:29" x14ac:dyDescent="0.25">
      <c r="A15" t="s">
        <v>43</v>
      </c>
      <c r="B15">
        <v>10947</v>
      </c>
      <c r="C15">
        <v>888</v>
      </c>
      <c r="D15">
        <v>2554</v>
      </c>
      <c r="E15">
        <v>193</v>
      </c>
      <c r="F15">
        <v>33240</v>
      </c>
      <c r="G15">
        <v>99</v>
      </c>
      <c r="H15">
        <v>55</v>
      </c>
      <c r="I15">
        <v>2244</v>
      </c>
      <c r="J15">
        <v>325</v>
      </c>
      <c r="K15">
        <v>1406</v>
      </c>
      <c r="L15">
        <v>361</v>
      </c>
      <c r="M15">
        <v>296</v>
      </c>
      <c r="N15">
        <v>745</v>
      </c>
      <c r="O15">
        <v>163</v>
      </c>
      <c r="P15">
        <v>361</v>
      </c>
      <c r="Q15">
        <v>2398</v>
      </c>
      <c r="R15">
        <v>9460</v>
      </c>
      <c r="S15">
        <v>2657</v>
      </c>
      <c r="T15">
        <v>2751</v>
      </c>
      <c r="U15">
        <v>25118</v>
      </c>
      <c r="V15">
        <v>48414</v>
      </c>
      <c r="W15">
        <v>42333</v>
      </c>
      <c r="X15">
        <v>15901</v>
      </c>
      <c r="Y15">
        <v>2482</v>
      </c>
      <c r="Z15">
        <v>21254</v>
      </c>
      <c r="AA15">
        <v>1024</v>
      </c>
      <c r="AB15">
        <v>447</v>
      </c>
      <c r="AC15">
        <v>228116</v>
      </c>
    </row>
    <row r="16" spans="1:29" x14ac:dyDescent="0.25">
      <c r="A16" t="s">
        <v>44</v>
      </c>
      <c r="B16">
        <v>208</v>
      </c>
      <c r="C16">
        <v>21</v>
      </c>
      <c r="D16">
        <v>1204</v>
      </c>
      <c r="E16">
        <v>3</v>
      </c>
      <c r="F16">
        <v>1049</v>
      </c>
      <c r="G16">
        <v>514</v>
      </c>
      <c r="H16">
        <v>5</v>
      </c>
      <c r="I16">
        <v>784</v>
      </c>
      <c r="J16">
        <v>32</v>
      </c>
      <c r="K16">
        <v>1373</v>
      </c>
      <c r="L16">
        <v>359</v>
      </c>
      <c r="M16">
        <v>675</v>
      </c>
      <c r="N16">
        <v>2408</v>
      </c>
      <c r="O16">
        <v>98</v>
      </c>
      <c r="P16">
        <v>189</v>
      </c>
      <c r="Q16">
        <v>2989</v>
      </c>
      <c r="R16">
        <v>8042</v>
      </c>
      <c r="S16">
        <v>1406</v>
      </c>
      <c r="T16">
        <v>6049</v>
      </c>
      <c r="U16">
        <v>54803</v>
      </c>
      <c r="V16">
        <v>15391</v>
      </c>
      <c r="W16">
        <v>13441</v>
      </c>
      <c r="X16">
        <v>9173</v>
      </c>
      <c r="Y16">
        <v>240</v>
      </c>
      <c r="Z16">
        <v>92</v>
      </c>
      <c r="AA16">
        <v>1533</v>
      </c>
      <c r="AB16">
        <v>131</v>
      </c>
      <c r="AC16">
        <v>122212</v>
      </c>
    </row>
    <row r="17" spans="1:29" x14ac:dyDescent="0.25">
      <c r="A17" t="s">
        <v>45</v>
      </c>
      <c r="B17">
        <v>612</v>
      </c>
      <c r="C17">
        <v>199</v>
      </c>
      <c r="D17">
        <v>2627</v>
      </c>
      <c r="E17">
        <v>108</v>
      </c>
      <c r="F17">
        <v>1278</v>
      </c>
      <c r="G17">
        <v>45</v>
      </c>
      <c r="H17">
        <v>292</v>
      </c>
      <c r="I17">
        <v>1198</v>
      </c>
      <c r="J17">
        <v>860</v>
      </c>
      <c r="K17">
        <v>3642</v>
      </c>
      <c r="L17">
        <v>1184</v>
      </c>
      <c r="M17">
        <v>1931</v>
      </c>
      <c r="N17">
        <v>4156</v>
      </c>
      <c r="O17">
        <v>889</v>
      </c>
      <c r="P17">
        <v>733</v>
      </c>
      <c r="Q17">
        <v>3543</v>
      </c>
      <c r="R17">
        <v>13068</v>
      </c>
      <c r="S17">
        <v>2699</v>
      </c>
      <c r="T17">
        <v>20335</v>
      </c>
      <c r="U17">
        <v>84562</v>
      </c>
      <c r="V17">
        <v>12660</v>
      </c>
      <c r="W17">
        <v>6700</v>
      </c>
      <c r="X17">
        <v>16210</v>
      </c>
      <c r="Y17">
        <v>1447</v>
      </c>
      <c r="Z17">
        <v>1443</v>
      </c>
      <c r="AA17">
        <v>3637</v>
      </c>
      <c r="AB17">
        <v>3166</v>
      </c>
      <c r="AC17">
        <v>189224</v>
      </c>
    </row>
    <row r="18" spans="1:29" x14ac:dyDescent="0.25">
      <c r="A18" t="s">
        <v>46</v>
      </c>
      <c r="B18">
        <v>0</v>
      </c>
      <c r="C18">
        <v>0</v>
      </c>
      <c r="D18">
        <v>269</v>
      </c>
      <c r="E18">
        <v>0</v>
      </c>
      <c r="F18">
        <v>217</v>
      </c>
      <c r="G18">
        <v>0</v>
      </c>
      <c r="H18">
        <v>0</v>
      </c>
      <c r="I18">
        <v>172</v>
      </c>
      <c r="J18">
        <v>663</v>
      </c>
      <c r="K18">
        <v>295</v>
      </c>
      <c r="L18">
        <v>3150</v>
      </c>
      <c r="M18">
        <v>2837</v>
      </c>
      <c r="N18">
        <v>1061</v>
      </c>
      <c r="O18">
        <v>6063</v>
      </c>
      <c r="P18">
        <v>1698</v>
      </c>
      <c r="Q18">
        <v>2121</v>
      </c>
      <c r="R18">
        <v>3492</v>
      </c>
      <c r="S18">
        <v>802</v>
      </c>
      <c r="T18">
        <v>7468</v>
      </c>
      <c r="U18">
        <v>12379</v>
      </c>
      <c r="V18">
        <v>6359</v>
      </c>
      <c r="W18">
        <v>213</v>
      </c>
      <c r="X18">
        <v>1024</v>
      </c>
      <c r="Y18">
        <v>2529</v>
      </c>
      <c r="Z18">
        <v>3790</v>
      </c>
      <c r="AA18">
        <v>2725</v>
      </c>
      <c r="AB18">
        <v>5</v>
      </c>
      <c r="AC18">
        <v>59332</v>
      </c>
    </row>
    <row r="19" spans="1:29" x14ac:dyDescent="0.25">
      <c r="A19" t="s">
        <v>47</v>
      </c>
      <c r="B19">
        <v>153</v>
      </c>
      <c r="C19">
        <v>4</v>
      </c>
      <c r="D19">
        <v>1606</v>
      </c>
      <c r="E19">
        <v>6</v>
      </c>
      <c r="F19">
        <v>1113</v>
      </c>
      <c r="G19">
        <v>14</v>
      </c>
      <c r="H19">
        <v>163</v>
      </c>
      <c r="I19">
        <v>1011</v>
      </c>
      <c r="J19">
        <v>820</v>
      </c>
      <c r="K19">
        <v>4030</v>
      </c>
      <c r="L19">
        <v>742</v>
      </c>
      <c r="M19">
        <v>471</v>
      </c>
      <c r="N19">
        <v>6675</v>
      </c>
      <c r="O19">
        <v>951</v>
      </c>
      <c r="P19">
        <v>646</v>
      </c>
      <c r="Q19">
        <v>12056</v>
      </c>
      <c r="R19">
        <v>26263</v>
      </c>
      <c r="S19">
        <v>1237</v>
      </c>
      <c r="T19">
        <v>31740</v>
      </c>
      <c r="U19">
        <v>141265</v>
      </c>
      <c r="V19">
        <v>15150</v>
      </c>
      <c r="W19">
        <v>5457</v>
      </c>
      <c r="X19">
        <v>15215</v>
      </c>
      <c r="Y19">
        <v>473</v>
      </c>
      <c r="Z19">
        <v>674</v>
      </c>
      <c r="AA19">
        <v>10261</v>
      </c>
      <c r="AB19">
        <v>506</v>
      </c>
      <c r="AC19">
        <v>278702</v>
      </c>
    </row>
    <row r="20" spans="1:29" x14ac:dyDescent="0.25">
      <c r="A20" t="s">
        <v>48</v>
      </c>
      <c r="B20">
        <v>242</v>
      </c>
      <c r="C20">
        <v>78</v>
      </c>
      <c r="D20">
        <v>5355</v>
      </c>
      <c r="E20">
        <v>15</v>
      </c>
      <c r="F20">
        <v>858</v>
      </c>
      <c r="G20">
        <v>43</v>
      </c>
      <c r="H20">
        <v>250</v>
      </c>
      <c r="I20">
        <v>581</v>
      </c>
      <c r="J20">
        <v>454</v>
      </c>
      <c r="K20">
        <v>2823</v>
      </c>
      <c r="L20">
        <v>738</v>
      </c>
      <c r="M20">
        <v>1739</v>
      </c>
      <c r="N20">
        <v>4290</v>
      </c>
      <c r="O20">
        <v>1130</v>
      </c>
      <c r="P20">
        <v>686</v>
      </c>
      <c r="Q20">
        <v>6663</v>
      </c>
      <c r="R20">
        <v>16338</v>
      </c>
      <c r="S20">
        <v>2096</v>
      </c>
      <c r="T20">
        <v>16699</v>
      </c>
      <c r="U20">
        <v>140454</v>
      </c>
      <c r="V20">
        <v>16999</v>
      </c>
      <c r="W20">
        <v>25850</v>
      </c>
      <c r="X20">
        <v>31784</v>
      </c>
      <c r="Y20">
        <v>823</v>
      </c>
      <c r="Z20">
        <v>1163</v>
      </c>
      <c r="AA20">
        <v>3438</v>
      </c>
      <c r="AB20">
        <v>326</v>
      </c>
      <c r="AC20">
        <v>281915</v>
      </c>
    </row>
    <row r="21" spans="1:29" x14ac:dyDescent="0.25">
      <c r="A21" t="s">
        <v>49</v>
      </c>
      <c r="B21">
        <v>1402</v>
      </c>
      <c r="C21">
        <v>321</v>
      </c>
      <c r="D21">
        <v>1688</v>
      </c>
      <c r="E21">
        <v>158</v>
      </c>
      <c r="F21">
        <v>3873</v>
      </c>
      <c r="G21">
        <v>239</v>
      </c>
      <c r="H21">
        <v>1777</v>
      </c>
      <c r="I21">
        <v>3148</v>
      </c>
      <c r="J21">
        <v>2845</v>
      </c>
      <c r="K21">
        <v>7148</v>
      </c>
      <c r="L21">
        <v>4718</v>
      </c>
      <c r="M21">
        <v>4727</v>
      </c>
      <c r="N21">
        <v>9744</v>
      </c>
      <c r="O21">
        <v>1116</v>
      </c>
      <c r="P21">
        <v>3248</v>
      </c>
      <c r="Q21">
        <v>9349</v>
      </c>
      <c r="R21">
        <v>35813</v>
      </c>
      <c r="S21">
        <v>14137</v>
      </c>
      <c r="T21">
        <v>18289</v>
      </c>
      <c r="U21">
        <v>86383</v>
      </c>
      <c r="V21">
        <v>18793</v>
      </c>
      <c r="W21">
        <v>23221</v>
      </c>
      <c r="X21">
        <v>14444</v>
      </c>
      <c r="Y21">
        <v>2337</v>
      </c>
      <c r="Z21">
        <v>3531</v>
      </c>
      <c r="AA21">
        <v>7927</v>
      </c>
      <c r="AB21">
        <v>1217</v>
      </c>
      <c r="AC21">
        <v>281593</v>
      </c>
    </row>
    <row r="22" spans="1:29" x14ac:dyDescent="0.25">
      <c r="A22" t="s">
        <v>50</v>
      </c>
      <c r="B22">
        <v>231</v>
      </c>
      <c r="C22">
        <v>48</v>
      </c>
      <c r="D22">
        <v>608</v>
      </c>
      <c r="E22">
        <v>17</v>
      </c>
      <c r="F22">
        <v>3760</v>
      </c>
      <c r="G22">
        <v>0</v>
      </c>
      <c r="H22">
        <v>25</v>
      </c>
      <c r="I22">
        <v>3708</v>
      </c>
      <c r="J22">
        <v>71</v>
      </c>
      <c r="K22">
        <v>1488</v>
      </c>
      <c r="L22">
        <v>182</v>
      </c>
      <c r="M22">
        <v>326</v>
      </c>
      <c r="N22">
        <v>2658</v>
      </c>
      <c r="O22">
        <v>184</v>
      </c>
      <c r="P22">
        <v>84</v>
      </c>
      <c r="Q22">
        <v>3768</v>
      </c>
      <c r="R22">
        <v>54986</v>
      </c>
      <c r="S22">
        <v>5488</v>
      </c>
      <c r="T22">
        <v>18352</v>
      </c>
      <c r="U22">
        <v>64537</v>
      </c>
      <c r="V22">
        <v>3846</v>
      </c>
      <c r="W22">
        <v>13670</v>
      </c>
      <c r="X22">
        <v>12160</v>
      </c>
      <c r="Y22">
        <v>571</v>
      </c>
      <c r="Z22">
        <v>621</v>
      </c>
      <c r="AA22">
        <v>1534</v>
      </c>
      <c r="AB22">
        <v>95</v>
      </c>
      <c r="AC22">
        <v>193018</v>
      </c>
    </row>
    <row r="23" spans="1:29" x14ac:dyDescent="0.25">
      <c r="A23" t="s">
        <v>51</v>
      </c>
      <c r="B23">
        <v>468</v>
      </c>
      <c r="C23">
        <v>40</v>
      </c>
      <c r="D23">
        <v>2554</v>
      </c>
      <c r="E23">
        <v>21</v>
      </c>
      <c r="F23">
        <v>1153</v>
      </c>
      <c r="G23">
        <v>85</v>
      </c>
      <c r="H23">
        <v>364</v>
      </c>
      <c r="I23">
        <v>978</v>
      </c>
      <c r="J23">
        <v>665</v>
      </c>
      <c r="K23">
        <v>4778</v>
      </c>
      <c r="L23">
        <v>986</v>
      </c>
      <c r="M23">
        <v>1142</v>
      </c>
      <c r="N23">
        <v>4200</v>
      </c>
      <c r="O23">
        <v>462</v>
      </c>
      <c r="P23">
        <v>664</v>
      </c>
      <c r="Q23">
        <v>3753</v>
      </c>
      <c r="R23">
        <v>32590</v>
      </c>
      <c r="S23">
        <v>3466</v>
      </c>
      <c r="T23">
        <v>18709</v>
      </c>
      <c r="U23">
        <v>151666</v>
      </c>
      <c r="V23">
        <v>21245</v>
      </c>
      <c r="W23">
        <v>17509</v>
      </c>
      <c r="X23">
        <v>38695</v>
      </c>
      <c r="Y23">
        <v>845</v>
      </c>
      <c r="Z23">
        <v>1537</v>
      </c>
      <c r="AA23">
        <v>5064</v>
      </c>
      <c r="AB23">
        <v>1325</v>
      </c>
      <c r="AC23">
        <v>314964</v>
      </c>
    </row>
    <row r="24" spans="1:29" x14ac:dyDescent="0.25">
      <c r="A24" t="s">
        <v>52</v>
      </c>
      <c r="B24">
        <v>69</v>
      </c>
      <c r="C24">
        <v>15</v>
      </c>
      <c r="D24">
        <v>2071</v>
      </c>
      <c r="E24">
        <v>1</v>
      </c>
      <c r="F24">
        <v>166</v>
      </c>
      <c r="G24">
        <v>9</v>
      </c>
      <c r="H24">
        <v>35</v>
      </c>
      <c r="I24">
        <v>124</v>
      </c>
      <c r="J24">
        <v>117</v>
      </c>
      <c r="K24">
        <v>2110</v>
      </c>
      <c r="L24">
        <v>596</v>
      </c>
      <c r="M24">
        <v>308</v>
      </c>
      <c r="N24">
        <v>1391</v>
      </c>
      <c r="O24">
        <v>297</v>
      </c>
      <c r="P24">
        <v>428</v>
      </c>
      <c r="Q24">
        <v>2857</v>
      </c>
      <c r="R24">
        <v>14426</v>
      </c>
      <c r="S24">
        <v>2594</v>
      </c>
      <c r="T24">
        <v>11319</v>
      </c>
      <c r="U24">
        <v>150185</v>
      </c>
      <c r="V24">
        <v>22160</v>
      </c>
      <c r="W24">
        <v>26652</v>
      </c>
      <c r="X24">
        <v>40910</v>
      </c>
      <c r="Y24">
        <v>409</v>
      </c>
      <c r="Z24">
        <v>338</v>
      </c>
      <c r="AA24">
        <v>1395</v>
      </c>
      <c r="AB24">
        <v>401</v>
      </c>
      <c r="AC24">
        <v>281383</v>
      </c>
    </row>
    <row r="25" spans="1:29" x14ac:dyDescent="0.25">
      <c r="A25" t="s">
        <v>53</v>
      </c>
      <c r="B25">
        <v>13</v>
      </c>
      <c r="C25">
        <v>4</v>
      </c>
      <c r="D25">
        <v>1645</v>
      </c>
      <c r="E25">
        <v>0</v>
      </c>
      <c r="F25">
        <v>98</v>
      </c>
      <c r="G25">
        <v>0</v>
      </c>
      <c r="H25">
        <v>8</v>
      </c>
      <c r="I25">
        <v>0</v>
      </c>
      <c r="J25">
        <v>6</v>
      </c>
      <c r="K25">
        <v>173</v>
      </c>
      <c r="L25">
        <v>15</v>
      </c>
      <c r="M25">
        <v>117</v>
      </c>
      <c r="N25">
        <v>67</v>
      </c>
      <c r="O25">
        <v>5</v>
      </c>
      <c r="P25">
        <v>7</v>
      </c>
      <c r="Q25">
        <v>929</v>
      </c>
      <c r="R25">
        <v>1228</v>
      </c>
      <c r="S25">
        <v>322</v>
      </c>
      <c r="T25">
        <v>1464</v>
      </c>
      <c r="U25">
        <v>9791</v>
      </c>
      <c r="V25">
        <v>1107</v>
      </c>
      <c r="W25">
        <v>161</v>
      </c>
      <c r="X25">
        <v>1572</v>
      </c>
      <c r="Y25">
        <v>29</v>
      </c>
      <c r="Z25">
        <v>6</v>
      </c>
      <c r="AA25">
        <v>29</v>
      </c>
      <c r="AB25">
        <v>294</v>
      </c>
      <c r="AC25">
        <v>19090</v>
      </c>
    </row>
    <row r="26" spans="1:29" x14ac:dyDescent="0.25">
      <c r="A26" t="s">
        <v>54</v>
      </c>
      <c r="B26">
        <v>134</v>
      </c>
      <c r="C26">
        <v>0</v>
      </c>
      <c r="D26">
        <v>1743</v>
      </c>
      <c r="E26">
        <v>0</v>
      </c>
      <c r="F26">
        <v>192</v>
      </c>
      <c r="G26">
        <v>3</v>
      </c>
      <c r="H26">
        <v>13</v>
      </c>
      <c r="I26">
        <v>93</v>
      </c>
      <c r="J26">
        <v>71</v>
      </c>
      <c r="K26">
        <v>1119</v>
      </c>
      <c r="L26">
        <v>5</v>
      </c>
      <c r="M26">
        <v>255</v>
      </c>
      <c r="N26">
        <v>3332</v>
      </c>
      <c r="O26">
        <v>7</v>
      </c>
      <c r="P26">
        <v>83</v>
      </c>
      <c r="Q26">
        <v>1403</v>
      </c>
      <c r="R26">
        <v>14642</v>
      </c>
      <c r="S26">
        <v>299</v>
      </c>
      <c r="T26">
        <v>5261</v>
      </c>
      <c r="U26">
        <v>64479</v>
      </c>
      <c r="V26">
        <v>7966</v>
      </c>
      <c r="W26">
        <v>9902</v>
      </c>
      <c r="X26">
        <v>9711</v>
      </c>
      <c r="Y26">
        <v>104</v>
      </c>
      <c r="Z26">
        <v>216</v>
      </c>
      <c r="AA26">
        <v>527</v>
      </c>
      <c r="AB26">
        <v>251</v>
      </c>
      <c r="AC26">
        <v>121811</v>
      </c>
    </row>
    <row r="27" spans="1:29" x14ac:dyDescent="0.25">
      <c r="A27" t="s">
        <v>55</v>
      </c>
      <c r="B27">
        <v>19</v>
      </c>
      <c r="C27">
        <v>0</v>
      </c>
      <c r="D27">
        <v>17540</v>
      </c>
      <c r="E27">
        <v>0</v>
      </c>
      <c r="F27">
        <v>16</v>
      </c>
      <c r="G27">
        <v>3</v>
      </c>
      <c r="H27">
        <v>14</v>
      </c>
      <c r="I27">
        <v>17</v>
      </c>
      <c r="J27">
        <v>21</v>
      </c>
      <c r="K27">
        <v>368</v>
      </c>
      <c r="L27">
        <v>21</v>
      </c>
      <c r="M27">
        <v>65</v>
      </c>
      <c r="N27">
        <v>1117</v>
      </c>
      <c r="O27">
        <v>4</v>
      </c>
      <c r="P27">
        <v>9</v>
      </c>
      <c r="Q27">
        <v>386</v>
      </c>
      <c r="R27">
        <v>2513</v>
      </c>
      <c r="S27">
        <v>128</v>
      </c>
      <c r="T27">
        <v>1369</v>
      </c>
      <c r="U27">
        <v>27290</v>
      </c>
      <c r="V27">
        <v>3348</v>
      </c>
      <c r="W27">
        <v>2032</v>
      </c>
      <c r="X27">
        <v>3844</v>
      </c>
      <c r="Y27">
        <v>7</v>
      </c>
      <c r="Z27">
        <v>34</v>
      </c>
      <c r="AA27">
        <v>159</v>
      </c>
      <c r="AB27">
        <v>13</v>
      </c>
      <c r="AC27">
        <v>60337</v>
      </c>
    </row>
    <row r="28" spans="1:29" x14ac:dyDescent="0.25">
      <c r="A28" t="s">
        <v>56</v>
      </c>
      <c r="B28">
        <v>4</v>
      </c>
      <c r="C28">
        <v>1</v>
      </c>
      <c r="D28">
        <v>2150</v>
      </c>
      <c r="E28">
        <v>5</v>
      </c>
      <c r="F28">
        <v>104</v>
      </c>
      <c r="G28">
        <v>3</v>
      </c>
      <c r="H28">
        <v>4</v>
      </c>
      <c r="I28">
        <v>6</v>
      </c>
      <c r="J28">
        <v>71</v>
      </c>
      <c r="K28">
        <v>376</v>
      </c>
      <c r="L28">
        <v>29</v>
      </c>
      <c r="M28">
        <v>304</v>
      </c>
      <c r="N28">
        <v>447</v>
      </c>
      <c r="O28">
        <v>20</v>
      </c>
      <c r="P28">
        <v>71</v>
      </c>
      <c r="Q28">
        <v>794</v>
      </c>
      <c r="R28">
        <v>3500</v>
      </c>
      <c r="S28">
        <v>135</v>
      </c>
      <c r="T28">
        <v>2907</v>
      </c>
      <c r="U28">
        <v>21601</v>
      </c>
      <c r="V28">
        <v>1664</v>
      </c>
      <c r="W28">
        <v>1212</v>
      </c>
      <c r="X28">
        <v>2307</v>
      </c>
      <c r="Y28">
        <v>3</v>
      </c>
      <c r="Z28">
        <v>35</v>
      </c>
      <c r="AA28">
        <v>144</v>
      </c>
      <c r="AB28">
        <v>87</v>
      </c>
      <c r="AC28">
        <v>37984</v>
      </c>
    </row>
    <row r="29" spans="1:29" x14ac:dyDescent="0.25">
      <c r="A29" t="s">
        <v>57</v>
      </c>
      <c r="B29">
        <v>203</v>
      </c>
      <c r="C29">
        <v>12</v>
      </c>
      <c r="D29">
        <v>2942</v>
      </c>
      <c r="E29">
        <v>6</v>
      </c>
      <c r="F29">
        <v>223</v>
      </c>
      <c r="G29">
        <v>0</v>
      </c>
      <c r="H29">
        <v>86</v>
      </c>
      <c r="I29">
        <v>184</v>
      </c>
      <c r="J29">
        <v>115</v>
      </c>
      <c r="K29">
        <v>1151</v>
      </c>
      <c r="L29">
        <v>155</v>
      </c>
      <c r="M29">
        <v>160</v>
      </c>
      <c r="N29">
        <v>1380</v>
      </c>
      <c r="O29">
        <v>115</v>
      </c>
      <c r="P29">
        <v>141</v>
      </c>
      <c r="Q29">
        <v>3303</v>
      </c>
      <c r="R29">
        <v>29447</v>
      </c>
      <c r="S29">
        <v>461</v>
      </c>
      <c r="T29">
        <v>6468</v>
      </c>
      <c r="U29">
        <v>169200</v>
      </c>
      <c r="V29">
        <v>20538</v>
      </c>
      <c r="W29">
        <v>7671</v>
      </c>
      <c r="X29">
        <v>25752</v>
      </c>
      <c r="Y29">
        <v>183</v>
      </c>
      <c r="Z29">
        <v>472</v>
      </c>
      <c r="AA29">
        <v>1490</v>
      </c>
      <c r="AB29">
        <v>186</v>
      </c>
      <c r="AC29">
        <v>272044</v>
      </c>
    </row>
    <row r="30" spans="1:29" x14ac:dyDescent="0.25">
      <c r="A30" t="s">
        <v>58</v>
      </c>
      <c r="B30">
        <v>36</v>
      </c>
      <c r="C30">
        <v>16</v>
      </c>
      <c r="D30">
        <v>5985</v>
      </c>
      <c r="E30">
        <v>0</v>
      </c>
      <c r="F30">
        <v>337</v>
      </c>
      <c r="G30">
        <v>0</v>
      </c>
      <c r="H30">
        <v>5</v>
      </c>
      <c r="I30">
        <v>166</v>
      </c>
      <c r="J30">
        <v>439</v>
      </c>
      <c r="K30">
        <v>317</v>
      </c>
      <c r="L30">
        <v>14</v>
      </c>
      <c r="M30">
        <v>37</v>
      </c>
      <c r="N30">
        <v>274</v>
      </c>
      <c r="O30">
        <v>46</v>
      </c>
      <c r="P30">
        <v>244</v>
      </c>
      <c r="Q30">
        <v>437</v>
      </c>
      <c r="R30">
        <v>1247</v>
      </c>
      <c r="S30">
        <v>71</v>
      </c>
      <c r="T30">
        <v>9761</v>
      </c>
      <c r="U30">
        <v>21179</v>
      </c>
      <c r="V30">
        <v>1041</v>
      </c>
      <c r="W30">
        <v>1434</v>
      </c>
      <c r="X30">
        <v>548</v>
      </c>
      <c r="Y30">
        <v>114</v>
      </c>
      <c r="Z30">
        <v>75</v>
      </c>
      <c r="AA30">
        <v>396</v>
      </c>
      <c r="AB30">
        <v>151</v>
      </c>
      <c r="AC30">
        <v>44370</v>
      </c>
    </row>
    <row r="31" spans="1:29" x14ac:dyDescent="0.25">
      <c r="A31" t="s">
        <v>59</v>
      </c>
      <c r="B31">
        <v>853</v>
      </c>
      <c r="C31">
        <v>205</v>
      </c>
      <c r="D31">
        <v>1364</v>
      </c>
      <c r="E31">
        <v>73</v>
      </c>
      <c r="F31">
        <v>2126</v>
      </c>
      <c r="G31">
        <v>138</v>
      </c>
      <c r="H31">
        <v>206</v>
      </c>
      <c r="I31">
        <v>1713</v>
      </c>
      <c r="J31">
        <v>1238</v>
      </c>
      <c r="K31">
        <v>4705</v>
      </c>
      <c r="L31">
        <v>1560</v>
      </c>
      <c r="M31">
        <v>987</v>
      </c>
      <c r="N31">
        <v>3682</v>
      </c>
      <c r="O31">
        <v>670</v>
      </c>
      <c r="P31">
        <v>740</v>
      </c>
      <c r="Q31">
        <v>4795</v>
      </c>
      <c r="R31">
        <v>31558</v>
      </c>
      <c r="S31">
        <v>5609</v>
      </c>
      <c r="T31">
        <v>10701</v>
      </c>
      <c r="U31">
        <v>94876</v>
      </c>
      <c r="V31">
        <v>32049</v>
      </c>
      <c r="W31">
        <v>31841</v>
      </c>
      <c r="X31">
        <v>38631</v>
      </c>
      <c r="Y31">
        <v>798</v>
      </c>
      <c r="Z31">
        <v>1543</v>
      </c>
      <c r="AA31">
        <v>4453</v>
      </c>
      <c r="AB31">
        <v>920</v>
      </c>
      <c r="AC31">
        <v>278034</v>
      </c>
    </row>
    <row r="32" spans="1:29" x14ac:dyDescent="0.25">
      <c r="A32" t="s">
        <v>60</v>
      </c>
      <c r="B32">
        <v>21</v>
      </c>
      <c r="C32">
        <v>3</v>
      </c>
      <c r="D32">
        <v>141</v>
      </c>
      <c r="E32">
        <v>0</v>
      </c>
      <c r="F32">
        <v>190</v>
      </c>
      <c r="G32">
        <v>0</v>
      </c>
      <c r="H32">
        <v>14</v>
      </c>
      <c r="I32">
        <v>23</v>
      </c>
      <c r="J32">
        <v>1</v>
      </c>
      <c r="K32">
        <v>147</v>
      </c>
      <c r="L32">
        <v>75</v>
      </c>
      <c r="M32">
        <v>253</v>
      </c>
      <c r="N32">
        <v>630</v>
      </c>
      <c r="O32">
        <v>61</v>
      </c>
      <c r="P32">
        <v>23</v>
      </c>
      <c r="Q32">
        <v>133</v>
      </c>
      <c r="R32">
        <v>1765</v>
      </c>
      <c r="S32">
        <v>273</v>
      </c>
      <c r="T32">
        <v>1149</v>
      </c>
      <c r="U32">
        <v>3373</v>
      </c>
      <c r="V32">
        <v>943</v>
      </c>
      <c r="W32">
        <v>1030</v>
      </c>
      <c r="X32">
        <v>1375</v>
      </c>
      <c r="Y32">
        <v>36</v>
      </c>
      <c r="Z32">
        <v>82</v>
      </c>
      <c r="AA32">
        <v>349</v>
      </c>
      <c r="AB32">
        <v>44</v>
      </c>
      <c r="AC32">
        <v>12134</v>
      </c>
    </row>
    <row r="33" spans="1:29" x14ac:dyDescent="0.25">
      <c r="A33" t="s">
        <v>61</v>
      </c>
      <c r="B33">
        <v>975</v>
      </c>
      <c r="C33">
        <v>327</v>
      </c>
      <c r="D33">
        <v>1646</v>
      </c>
      <c r="E33">
        <v>362</v>
      </c>
      <c r="F33">
        <v>3061</v>
      </c>
      <c r="G33">
        <v>388</v>
      </c>
      <c r="H33">
        <v>832</v>
      </c>
      <c r="I33">
        <v>1767</v>
      </c>
      <c r="J33">
        <v>1481</v>
      </c>
      <c r="K33">
        <v>1797</v>
      </c>
      <c r="L33">
        <v>784</v>
      </c>
      <c r="M33">
        <v>1561</v>
      </c>
      <c r="N33">
        <v>4798</v>
      </c>
      <c r="O33">
        <v>1130</v>
      </c>
      <c r="P33">
        <v>1147</v>
      </c>
      <c r="Q33">
        <v>4903</v>
      </c>
      <c r="R33">
        <v>13366</v>
      </c>
      <c r="S33">
        <v>1722</v>
      </c>
      <c r="T33">
        <v>8538</v>
      </c>
      <c r="U33">
        <v>21765</v>
      </c>
      <c r="V33">
        <v>8043</v>
      </c>
      <c r="W33">
        <v>6824</v>
      </c>
      <c r="X33">
        <v>7267</v>
      </c>
      <c r="Y33">
        <v>1356</v>
      </c>
      <c r="Z33">
        <v>2323</v>
      </c>
      <c r="AA33">
        <v>2569</v>
      </c>
      <c r="AB33">
        <v>2374</v>
      </c>
      <c r="AC33">
        <v>103106</v>
      </c>
    </row>
    <row r="34" spans="1:29" x14ac:dyDescent="0.25">
      <c r="A34" t="s">
        <v>62</v>
      </c>
      <c r="B34">
        <v>678</v>
      </c>
      <c r="C34">
        <v>548</v>
      </c>
      <c r="D34">
        <v>833</v>
      </c>
      <c r="E34">
        <v>411</v>
      </c>
      <c r="F34">
        <v>1479</v>
      </c>
      <c r="G34">
        <v>290</v>
      </c>
      <c r="H34">
        <v>1171</v>
      </c>
      <c r="I34">
        <v>2054</v>
      </c>
      <c r="J34">
        <v>1635</v>
      </c>
      <c r="K34">
        <v>2014</v>
      </c>
      <c r="L34">
        <v>1815</v>
      </c>
      <c r="M34">
        <v>1866</v>
      </c>
      <c r="N34">
        <v>3680</v>
      </c>
      <c r="O34">
        <v>1662</v>
      </c>
      <c r="P34">
        <v>1083</v>
      </c>
      <c r="Q34">
        <v>4922</v>
      </c>
      <c r="R34">
        <v>15149</v>
      </c>
      <c r="S34">
        <v>2045</v>
      </c>
      <c r="T34">
        <v>9030</v>
      </c>
      <c r="U34">
        <v>28906</v>
      </c>
      <c r="V34">
        <v>4642</v>
      </c>
      <c r="W34">
        <v>3439</v>
      </c>
      <c r="X34">
        <v>7331</v>
      </c>
      <c r="Y34">
        <v>1077</v>
      </c>
      <c r="Z34">
        <v>368</v>
      </c>
      <c r="AA34">
        <v>3707</v>
      </c>
      <c r="AB34">
        <v>2679</v>
      </c>
      <c r="AC34">
        <v>104514</v>
      </c>
    </row>
    <row r="35" spans="1:29" x14ac:dyDescent="0.25">
      <c r="A35" t="s">
        <v>63</v>
      </c>
      <c r="B35">
        <v>5456</v>
      </c>
      <c r="C35">
        <v>2882</v>
      </c>
      <c r="D35">
        <v>9660</v>
      </c>
      <c r="E35">
        <v>1363</v>
      </c>
      <c r="F35">
        <v>26525</v>
      </c>
      <c r="G35">
        <v>2844</v>
      </c>
      <c r="H35">
        <v>5957</v>
      </c>
      <c r="I35">
        <v>15257</v>
      </c>
      <c r="J35">
        <v>11567</v>
      </c>
      <c r="K35">
        <v>28082</v>
      </c>
      <c r="L35">
        <v>14076</v>
      </c>
      <c r="M35">
        <v>15011</v>
      </c>
      <c r="N35">
        <v>44897</v>
      </c>
      <c r="O35">
        <v>8840</v>
      </c>
      <c r="P35">
        <v>12995</v>
      </c>
      <c r="Q35">
        <v>57761</v>
      </c>
      <c r="R35">
        <v>151310</v>
      </c>
      <c r="S35">
        <v>30519</v>
      </c>
      <c r="T35">
        <v>111003</v>
      </c>
      <c r="U35">
        <v>292507</v>
      </c>
      <c r="V35">
        <v>60408</v>
      </c>
      <c r="W35">
        <v>42779</v>
      </c>
      <c r="X35">
        <v>69120</v>
      </c>
      <c r="Y35">
        <v>12925</v>
      </c>
      <c r="Z35">
        <v>12380</v>
      </c>
      <c r="AA35">
        <v>30914</v>
      </c>
      <c r="AB35">
        <v>29312</v>
      </c>
      <c r="AC35">
        <v>1106350</v>
      </c>
    </row>
    <row r="36" spans="1:29" x14ac:dyDescent="0.25">
      <c r="A36" t="s">
        <v>64</v>
      </c>
      <c r="B36">
        <v>6811</v>
      </c>
      <c r="C36">
        <v>1228</v>
      </c>
      <c r="D36">
        <v>5176</v>
      </c>
      <c r="E36">
        <v>994</v>
      </c>
      <c r="F36">
        <v>10759</v>
      </c>
      <c r="G36">
        <v>1175</v>
      </c>
      <c r="H36">
        <v>4260</v>
      </c>
      <c r="I36">
        <v>6815</v>
      </c>
      <c r="J36">
        <v>5665</v>
      </c>
      <c r="K36">
        <v>15073</v>
      </c>
      <c r="L36">
        <v>7720</v>
      </c>
      <c r="M36">
        <v>6989</v>
      </c>
      <c r="N36">
        <v>20341</v>
      </c>
      <c r="O36">
        <v>6017</v>
      </c>
      <c r="P36">
        <v>4936</v>
      </c>
      <c r="Q36">
        <v>30647</v>
      </c>
      <c r="R36">
        <v>86878</v>
      </c>
      <c r="S36">
        <v>17422</v>
      </c>
      <c r="T36">
        <v>57547</v>
      </c>
      <c r="U36">
        <v>208022</v>
      </c>
      <c r="V36">
        <v>57951</v>
      </c>
      <c r="W36">
        <v>39361</v>
      </c>
      <c r="X36">
        <v>53019</v>
      </c>
      <c r="Y36">
        <v>13103</v>
      </c>
      <c r="Z36">
        <v>18658</v>
      </c>
      <c r="AA36">
        <v>26273</v>
      </c>
      <c r="AB36">
        <v>16751</v>
      </c>
      <c r="AC36">
        <v>729591</v>
      </c>
    </row>
    <row r="37" spans="1:29" x14ac:dyDescent="0.25">
      <c r="A37" t="s">
        <v>65</v>
      </c>
      <c r="B37">
        <v>5716</v>
      </c>
      <c r="C37">
        <v>1174</v>
      </c>
      <c r="D37">
        <v>7720</v>
      </c>
      <c r="E37">
        <v>498</v>
      </c>
      <c r="F37">
        <v>15934</v>
      </c>
      <c r="G37">
        <v>1121</v>
      </c>
      <c r="H37">
        <v>2132</v>
      </c>
      <c r="I37">
        <v>6953</v>
      </c>
      <c r="J37">
        <v>5135</v>
      </c>
      <c r="K37">
        <v>15674</v>
      </c>
      <c r="L37">
        <v>7385</v>
      </c>
      <c r="M37">
        <v>5903</v>
      </c>
      <c r="N37">
        <v>20937</v>
      </c>
      <c r="O37">
        <v>5098</v>
      </c>
      <c r="P37">
        <v>3216</v>
      </c>
      <c r="Q37">
        <v>30967</v>
      </c>
      <c r="R37">
        <v>71862</v>
      </c>
      <c r="S37">
        <v>16083</v>
      </c>
      <c r="T37">
        <v>76408</v>
      </c>
      <c r="U37">
        <v>264126</v>
      </c>
      <c r="V37">
        <v>51608</v>
      </c>
      <c r="W37">
        <v>32230</v>
      </c>
      <c r="X37">
        <v>53923</v>
      </c>
      <c r="Y37">
        <v>7502</v>
      </c>
      <c r="Z37">
        <v>11886</v>
      </c>
      <c r="AA37">
        <v>23478</v>
      </c>
      <c r="AB37">
        <v>10305</v>
      </c>
      <c r="AC37">
        <v>754974</v>
      </c>
    </row>
    <row r="38" spans="1:29" x14ac:dyDescent="0.25">
      <c r="A38" t="s">
        <v>66</v>
      </c>
      <c r="B38">
        <v>21811</v>
      </c>
      <c r="C38">
        <v>7487</v>
      </c>
      <c r="D38">
        <v>27557</v>
      </c>
      <c r="E38">
        <v>4273</v>
      </c>
      <c r="F38">
        <v>60625</v>
      </c>
      <c r="G38">
        <v>6667</v>
      </c>
      <c r="H38">
        <v>11574</v>
      </c>
      <c r="I38">
        <v>37277</v>
      </c>
      <c r="J38">
        <v>25130</v>
      </c>
      <c r="K38">
        <v>75954</v>
      </c>
      <c r="L38">
        <v>34213</v>
      </c>
      <c r="M38">
        <v>29945</v>
      </c>
      <c r="N38">
        <v>100342</v>
      </c>
      <c r="O38">
        <v>26173</v>
      </c>
      <c r="P38">
        <v>23279</v>
      </c>
      <c r="Q38">
        <v>154354</v>
      </c>
      <c r="R38">
        <v>362810</v>
      </c>
      <c r="S38">
        <v>73861</v>
      </c>
      <c r="T38">
        <v>392211</v>
      </c>
      <c r="U38">
        <v>1004597</v>
      </c>
      <c r="V38">
        <v>227144</v>
      </c>
      <c r="W38">
        <v>142454</v>
      </c>
      <c r="X38">
        <v>245704</v>
      </c>
      <c r="Y38">
        <v>40759</v>
      </c>
      <c r="Z38">
        <v>47581</v>
      </c>
      <c r="AA38">
        <v>91492</v>
      </c>
      <c r="AB38">
        <v>66694</v>
      </c>
      <c r="AC38">
        <v>3341968</v>
      </c>
    </row>
    <row r="39" spans="1:29" x14ac:dyDescent="0.25">
      <c r="A39" t="s">
        <v>67</v>
      </c>
      <c r="B39">
        <v>2760</v>
      </c>
      <c r="C39">
        <v>1198</v>
      </c>
      <c r="D39">
        <v>7561</v>
      </c>
      <c r="E39">
        <v>542</v>
      </c>
      <c r="F39">
        <v>10254</v>
      </c>
      <c r="G39">
        <v>986</v>
      </c>
      <c r="H39">
        <v>1711</v>
      </c>
      <c r="I39">
        <v>5274</v>
      </c>
      <c r="J39">
        <v>4137</v>
      </c>
      <c r="K39">
        <v>20307</v>
      </c>
      <c r="L39">
        <v>10957</v>
      </c>
      <c r="M39">
        <v>6307</v>
      </c>
      <c r="N39">
        <v>28484</v>
      </c>
      <c r="O39">
        <v>6989</v>
      </c>
      <c r="P39">
        <v>5830</v>
      </c>
      <c r="Q39">
        <v>42857</v>
      </c>
      <c r="R39">
        <v>86365</v>
      </c>
      <c r="S39">
        <v>16113</v>
      </c>
      <c r="T39">
        <v>138817</v>
      </c>
      <c r="U39">
        <v>272303</v>
      </c>
      <c r="V39">
        <v>50537</v>
      </c>
      <c r="W39">
        <v>36888</v>
      </c>
      <c r="X39">
        <v>55545</v>
      </c>
      <c r="Y39">
        <v>7533</v>
      </c>
      <c r="Z39">
        <v>7767</v>
      </c>
      <c r="AA39">
        <v>21543</v>
      </c>
      <c r="AB39">
        <v>24715</v>
      </c>
      <c r="AC39">
        <v>874280</v>
      </c>
    </row>
    <row r="40" spans="1:29" x14ac:dyDescent="0.25">
      <c r="A40" t="s">
        <v>68</v>
      </c>
      <c r="B40">
        <v>4500</v>
      </c>
      <c r="C40">
        <v>1135</v>
      </c>
      <c r="D40">
        <v>10953</v>
      </c>
      <c r="E40">
        <v>531</v>
      </c>
      <c r="F40">
        <v>15470</v>
      </c>
      <c r="G40">
        <v>1245</v>
      </c>
      <c r="H40">
        <v>2117</v>
      </c>
      <c r="I40">
        <v>9522</v>
      </c>
      <c r="J40">
        <v>5446</v>
      </c>
      <c r="K40">
        <v>20036</v>
      </c>
      <c r="L40">
        <v>7187</v>
      </c>
      <c r="M40">
        <v>7228</v>
      </c>
      <c r="N40">
        <v>26899</v>
      </c>
      <c r="O40">
        <v>5878</v>
      </c>
      <c r="P40">
        <v>6551</v>
      </c>
      <c r="Q40">
        <v>44577</v>
      </c>
      <c r="R40">
        <v>118233</v>
      </c>
      <c r="S40">
        <v>23153</v>
      </c>
      <c r="T40">
        <v>134194</v>
      </c>
      <c r="U40">
        <v>307927</v>
      </c>
      <c r="V40">
        <v>67504</v>
      </c>
      <c r="W40">
        <v>41273</v>
      </c>
      <c r="X40">
        <v>72084</v>
      </c>
      <c r="Y40">
        <v>8798</v>
      </c>
      <c r="Z40">
        <v>11723</v>
      </c>
      <c r="AA40">
        <v>24383</v>
      </c>
      <c r="AB40">
        <v>14762</v>
      </c>
      <c r="AC40">
        <v>993309</v>
      </c>
    </row>
    <row r="41" spans="1:29" x14ac:dyDescent="0.25">
      <c r="A41" t="s">
        <v>69</v>
      </c>
      <c r="B41">
        <v>184</v>
      </c>
      <c r="C41">
        <v>18</v>
      </c>
      <c r="D41">
        <v>1461</v>
      </c>
      <c r="E41">
        <v>0</v>
      </c>
      <c r="F41">
        <v>1933</v>
      </c>
      <c r="G41">
        <v>190</v>
      </c>
      <c r="H41">
        <v>252</v>
      </c>
      <c r="I41">
        <v>367</v>
      </c>
      <c r="J41">
        <v>10</v>
      </c>
      <c r="K41">
        <v>172</v>
      </c>
      <c r="L41">
        <v>435</v>
      </c>
      <c r="M41">
        <v>113</v>
      </c>
      <c r="N41">
        <v>65</v>
      </c>
      <c r="O41">
        <v>22</v>
      </c>
      <c r="P41">
        <v>109</v>
      </c>
      <c r="Q41">
        <v>860</v>
      </c>
      <c r="R41">
        <v>33</v>
      </c>
      <c r="S41">
        <v>281</v>
      </c>
      <c r="T41">
        <v>8296</v>
      </c>
      <c r="U41">
        <v>2069</v>
      </c>
      <c r="V41">
        <v>332</v>
      </c>
      <c r="W41">
        <v>258</v>
      </c>
      <c r="X41">
        <v>683</v>
      </c>
      <c r="Y41">
        <v>286</v>
      </c>
      <c r="Z41">
        <v>67</v>
      </c>
      <c r="AA41">
        <v>18</v>
      </c>
      <c r="AB41">
        <v>0</v>
      </c>
      <c r="AC41">
        <v>18514</v>
      </c>
    </row>
    <row r="42" spans="1:29" x14ac:dyDescent="0.25">
      <c r="A42" t="s">
        <v>70</v>
      </c>
      <c r="B42">
        <v>56</v>
      </c>
      <c r="C42">
        <v>212</v>
      </c>
      <c r="D42">
        <v>700</v>
      </c>
      <c r="E42">
        <v>100</v>
      </c>
      <c r="F42">
        <v>507</v>
      </c>
      <c r="G42">
        <v>42</v>
      </c>
      <c r="H42">
        <v>61</v>
      </c>
      <c r="I42">
        <v>167</v>
      </c>
      <c r="J42">
        <v>73</v>
      </c>
      <c r="K42">
        <v>387</v>
      </c>
      <c r="L42">
        <v>95</v>
      </c>
      <c r="M42">
        <v>94</v>
      </c>
      <c r="N42">
        <v>609</v>
      </c>
      <c r="O42">
        <v>106</v>
      </c>
      <c r="P42">
        <v>58</v>
      </c>
      <c r="Q42">
        <v>1007</v>
      </c>
      <c r="R42">
        <v>1188</v>
      </c>
      <c r="S42">
        <v>89</v>
      </c>
      <c r="T42">
        <v>8536</v>
      </c>
      <c r="U42">
        <v>20948</v>
      </c>
      <c r="V42">
        <v>656</v>
      </c>
      <c r="W42">
        <v>269</v>
      </c>
      <c r="X42">
        <v>1683</v>
      </c>
      <c r="Y42">
        <v>143</v>
      </c>
      <c r="Z42">
        <v>168</v>
      </c>
      <c r="AA42">
        <v>337</v>
      </c>
      <c r="AB42">
        <v>1122</v>
      </c>
      <c r="AC42">
        <v>39413</v>
      </c>
    </row>
    <row r="43" spans="1:29" x14ac:dyDescent="0.25">
      <c r="A43" t="s">
        <v>71</v>
      </c>
      <c r="B43">
        <v>549</v>
      </c>
      <c r="C43">
        <v>199</v>
      </c>
      <c r="D43">
        <v>3203</v>
      </c>
      <c r="E43">
        <v>127</v>
      </c>
      <c r="F43">
        <v>2842</v>
      </c>
      <c r="G43">
        <v>229</v>
      </c>
      <c r="H43">
        <v>226</v>
      </c>
      <c r="I43">
        <v>1897</v>
      </c>
      <c r="J43">
        <v>502</v>
      </c>
      <c r="K43">
        <v>2920</v>
      </c>
      <c r="L43">
        <v>1247</v>
      </c>
      <c r="M43">
        <v>675</v>
      </c>
      <c r="N43">
        <v>5154</v>
      </c>
      <c r="O43">
        <v>1181</v>
      </c>
      <c r="P43">
        <v>670</v>
      </c>
      <c r="Q43">
        <v>6560</v>
      </c>
      <c r="R43">
        <v>12680</v>
      </c>
      <c r="S43">
        <v>4468</v>
      </c>
      <c r="T43">
        <v>32382</v>
      </c>
      <c r="U43">
        <v>80859</v>
      </c>
      <c r="V43">
        <v>11436</v>
      </c>
      <c r="W43">
        <v>5646</v>
      </c>
      <c r="X43">
        <v>12825</v>
      </c>
      <c r="Y43">
        <v>1173</v>
      </c>
      <c r="Z43">
        <v>1765</v>
      </c>
      <c r="AA43">
        <v>3446</v>
      </c>
      <c r="AB43">
        <v>4093</v>
      </c>
      <c r="AC43">
        <v>198954</v>
      </c>
    </row>
    <row r="44" spans="1:29" x14ac:dyDescent="0.25">
      <c r="A44" t="s">
        <v>72</v>
      </c>
      <c r="B44">
        <v>1274</v>
      </c>
      <c r="C44">
        <v>258</v>
      </c>
      <c r="D44">
        <v>2031</v>
      </c>
      <c r="E44">
        <v>131</v>
      </c>
      <c r="F44">
        <v>4005</v>
      </c>
      <c r="G44">
        <v>253</v>
      </c>
      <c r="H44">
        <v>581</v>
      </c>
      <c r="I44">
        <v>1702</v>
      </c>
      <c r="J44">
        <v>1620</v>
      </c>
      <c r="K44">
        <v>6941</v>
      </c>
      <c r="L44">
        <v>2241</v>
      </c>
      <c r="M44">
        <v>2188</v>
      </c>
      <c r="N44">
        <v>8006</v>
      </c>
      <c r="O44">
        <v>1517</v>
      </c>
      <c r="P44">
        <v>1312</v>
      </c>
      <c r="Q44">
        <v>10212</v>
      </c>
      <c r="R44">
        <v>23377</v>
      </c>
      <c r="S44">
        <v>3335</v>
      </c>
      <c r="T44">
        <v>42259</v>
      </c>
      <c r="U44">
        <v>70211</v>
      </c>
      <c r="V44">
        <v>12452</v>
      </c>
      <c r="W44">
        <v>5042</v>
      </c>
      <c r="X44">
        <v>12599</v>
      </c>
      <c r="Y44">
        <v>1688</v>
      </c>
      <c r="Z44">
        <v>1644</v>
      </c>
      <c r="AA44">
        <v>4068</v>
      </c>
      <c r="AB44">
        <v>7703</v>
      </c>
      <c r="AC44">
        <v>228650</v>
      </c>
    </row>
    <row r="45" spans="1:29" x14ac:dyDescent="0.25">
      <c r="A45" t="s">
        <v>73</v>
      </c>
      <c r="B45">
        <v>1705</v>
      </c>
      <c r="C45">
        <v>577</v>
      </c>
      <c r="D45">
        <v>3147</v>
      </c>
      <c r="E45">
        <v>304</v>
      </c>
      <c r="F45">
        <v>6732</v>
      </c>
      <c r="G45">
        <v>393</v>
      </c>
      <c r="H45">
        <v>1422</v>
      </c>
      <c r="I45">
        <v>3123</v>
      </c>
      <c r="J45">
        <v>1952</v>
      </c>
      <c r="K45">
        <v>11690</v>
      </c>
      <c r="L45">
        <v>2804</v>
      </c>
      <c r="M45">
        <v>2859</v>
      </c>
      <c r="N45">
        <v>9669</v>
      </c>
      <c r="O45">
        <v>2067</v>
      </c>
      <c r="P45">
        <v>2415</v>
      </c>
      <c r="Q45">
        <v>15913</v>
      </c>
      <c r="R45">
        <v>36417</v>
      </c>
      <c r="S45">
        <v>7440</v>
      </c>
      <c r="T45">
        <v>55476</v>
      </c>
      <c r="U45">
        <v>182408</v>
      </c>
      <c r="V45">
        <v>28083</v>
      </c>
      <c r="W45">
        <v>14942</v>
      </c>
      <c r="X45">
        <v>31646</v>
      </c>
      <c r="Y45">
        <v>4385</v>
      </c>
      <c r="Z45">
        <v>4905</v>
      </c>
      <c r="AA45">
        <v>9715</v>
      </c>
      <c r="AB45">
        <v>21179</v>
      </c>
      <c r="AC45">
        <v>463368</v>
      </c>
    </row>
    <row r="46" spans="1:29" x14ac:dyDescent="0.25">
      <c r="A46" t="s">
        <v>74</v>
      </c>
      <c r="B46">
        <v>69</v>
      </c>
      <c r="C46">
        <v>24</v>
      </c>
      <c r="D46">
        <v>157</v>
      </c>
      <c r="E46">
        <v>17</v>
      </c>
      <c r="F46">
        <v>643</v>
      </c>
      <c r="G46">
        <v>33</v>
      </c>
      <c r="H46">
        <v>41</v>
      </c>
      <c r="I46">
        <v>481</v>
      </c>
      <c r="J46">
        <v>331</v>
      </c>
      <c r="K46">
        <v>1469</v>
      </c>
      <c r="L46">
        <v>701</v>
      </c>
      <c r="M46">
        <v>193</v>
      </c>
      <c r="N46">
        <v>1327</v>
      </c>
      <c r="O46">
        <v>332</v>
      </c>
      <c r="P46">
        <v>196</v>
      </c>
      <c r="Q46">
        <v>1572</v>
      </c>
      <c r="R46">
        <v>4866</v>
      </c>
      <c r="S46">
        <v>568</v>
      </c>
      <c r="T46">
        <v>17384</v>
      </c>
      <c r="U46">
        <v>28477</v>
      </c>
      <c r="V46">
        <v>2986</v>
      </c>
      <c r="W46">
        <v>1132</v>
      </c>
      <c r="X46">
        <v>3785</v>
      </c>
      <c r="Y46">
        <v>222</v>
      </c>
      <c r="Z46">
        <v>322</v>
      </c>
      <c r="AA46">
        <v>931</v>
      </c>
      <c r="AB46">
        <v>2539</v>
      </c>
      <c r="AC46">
        <v>70798</v>
      </c>
    </row>
    <row r="47" spans="1:29" x14ac:dyDescent="0.25">
      <c r="A47" t="s">
        <v>75</v>
      </c>
      <c r="B47">
        <v>49</v>
      </c>
      <c r="C47">
        <v>22</v>
      </c>
      <c r="D47">
        <v>118</v>
      </c>
      <c r="E47">
        <v>42</v>
      </c>
      <c r="F47">
        <v>296</v>
      </c>
      <c r="G47">
        <v>30</v>
      </c>
      <c r="H47">
        <v>32</v>
      </c>
      <c r="I47">
        <v>183</v>
      </c>
      <c r="J47">
        <v>191</v>
      </c>
      <c r="K47">
        <v>835</v>
      </c>
      <c r="L47">
        <v>114</v>
      </c>
      <c r="M47">
        <v>129</v>
      </c>
      <c r="N47">
        <v>610</v>
      </c>
      <c r="O47">
        <v>100</v>
      </c>
      <c r="P47">
        <v>170</v>
      </c>
      <c r="Q47">
        <v>860</v>
      </c>
      <c r="R47">
        <v>2717</v>
      </c>
      <c r="S47">
        <v>291</v>
      </c>
      <c r="T47">
        <v>5522</v>
      </c>
      <c r="U47">
        <v>19529</v>
      </c>
      <c r="V47">
        <v>1636</v>
      </c>
      <c r="W47">
        <v>1060</v>
      </c>
      <c r="X47">
        <v>1944</v>
      </c>
      <c r="Y47">
        <v>170</v>
      </c>
      <c r="Z47">
        <v>192</v>
      </c>
      <c r="AA47">
        <v>685</v>
      </c>
      <c r="AB47">
        <v>546</v>
      </c>
      <c r="AC47">
        <v>38073</v>
      </c>
    </row>
    <row r="48" spans="1:29" x14ac:dyDescent="0.25">
      <c r="A48" t="s">
        <v>76</v>
      </c>
      <c r="B48">
        <v>485</v>
      </c>
      <c r="C48">
        <v>159</v>
      </c>
      <c r="D48">
        <v>1509</v>
      </c>
      <c r="E48">
        <v>50</v>
      </c>
      <c r="F48">
        <v>4678</v>
      </c>
      <c r="G48">
        <v>76</v>
      </c>
      <c r="H48">
        <v>254</v>
      </c>
      <c r="I48">
        <v>2644</v>
      </c>
      <c r="J48">
        <v>2538</v>
      </c>
      <c r="K48">
        <v>17762</v>
      </c>
      <c r="L48">
        <v>4166</v>
      </c>
      <c r="M48">
        <v>5810</v>
      </c>
      <c r="N48">
        <v>20747</v>
      </c>
      <c r="O48">
        <v>3051</v>
      </c>
      <c r="P48">
        <v>3405</v>
      </c>
      <c r="Q48">
        <v>22505</v>
      </c>
      <c r="R48">
        <v>39550</v>
      </c>
      <c r="S48">
        <v>10796</v>
      </c>
      <c r="T48">
        <v>107639</v>
      </c>
      <c r="U48">
        <v>179878</v>
      </c>
      <c r="V48">
        <v>27265</v>
      </c>
      <c r="W48">
        <v>13810</v>
      </c>
      <c r="X48">
        <v>28390</v>
      </c>
      <c r="Y48">
        <v>2525</v>
      </c>
      <c r="Z48">
        <v>2747</v>
      </c>
      <c r="AA48">
        <v>11221</v>
      </c>
      <c r="AB48">
        <v>13008</v>
      </c>
      <c r="AC48">
        <v>526668</v>
      </c>
    </row>
    <row r="49" spans="1:29" x14ac:dyDescent="0.25">
      <c r="A49" t="s">
        <v>77</v>
      </c>
      <c r="B49">
        <v>92</v>
      </c>
      <c r="C49">
        <v>41</v>
      </c>
      <c r="D49">
        <v>339</v>
      </c>
      <c r="E49">
        <v>73</v>
      </c>
      <c r="F49">
        <v>1059</v>
      </c>
      <c r="G49">
        <v>105</v>
      </c>
      <c r="H49">
        <v>175</v>
      </c>
      <c r="I49">
        <v>435</v>
      </c>
      <c r="J49">
        <v>325</v>
      </c>
      <c r="K49">
        <v>1603</v>
      </c>
      <c r="L49">
        <v>712</v>
      </c>
      <c r="M49">
        <v>282</v>
      </c>
      <c r="N49">
        <v>2731</v>
      </c>
      <c r="O49">
        <v>562</v>
      </c>
      <c r="P49">
        <v>507</v>
      </c>
      <c r="Q49">
        <v>5262</v>
      </c>
      <c r="R49">
        <v>8217</v>
      </c>
      <c r="S49">
        <v>1997</v>
      </c>
      <c r="T49">
        <v>8715</v>
      </c>
      <c r="U49">
        <v>16548</v>
      </c>
      <c r="V49">
        <v>3280</v>
      </c>
      <c r="W49">
        <v>1449</v>
      </c>
      <c r="X49">
        <v>1992</v>
      </c>
      <c r="Y49">
        <v>541</v>
      </c>
      <c r="Z49">
        <v>475</v>
      </c>
      <c r="AA49">
        <v>1126</v>
      </c>
      <c r="AB49">
        <v>1504</v>
      </c>
      <c r="AC49">
        <v>60147</v>
      </c>
    </row>
    <row r="50" spans="1:29" x14ac:dyDescent="0.25">
      <c r="A50" t="s">
        <v>78</v>
      </c>
      <c r="B50">
        <v>320</v>
      </c>
      <c r="C50">
        <v>153</v>
      </c>
      <c r="D50">
        <v>830</v>
      </c>
      <c r="E50">
        <v>19</v>
      </c>
      <c r="F50">
        <v>1408</v>
      </c>
      <c r="G50">
        <v>66</v>
      </c>
      <c r="H50">
        <v>85</v>
      </c>
      <c r="I50">
        <v>421</v>
      </c>
      <c r="J50">
        <v>512</v>
      </c>
      <c r="K50">
        <v>2301</v>
      </c>
      <c r="L50">
        <v>1892</v>
      </c>
      <c r="M50">
        <v>1373</v>
      </c>
      <c r="N50">
        <v>4993</v>
      </c>
      <c r="O50">
        <v>322</v>
      </c>
      <c r="P50">
        <v>648</v>
      </c>
      <c r="Q50">
        <v>6301</v>
      </c>
      <c r="R50">
        <v>11787</v>
      </c>
      <c r="S50">
        <v>3000</v>
      </c>
      <c r="T50">
        <v>23473</v>
      </c>
      <c r="U50">
        <v>61749</v>
      </c>
      <c r="V50">
        <v>8294</v>
      </c>
      <c r="W50">
        <v>7987</v>
      </c>
      <c r="X50">
        <v>8967</v>
      </c>
      <c r="Y50">
        <v>1064</v>
      </c>
      <c r="Z50">
        <v>9320</v>
      </c>
      <c r="AA50">
        <v>3858</v>
      </c>
      <c r="AB50">
        <v>20447</v>
      </c>
      <c r="AC50">
        <v>181590</v>
      </c>
    </row>
    <row r="51" spans="1:29" x14ac:dyDescent="0.25">
      <c r="A51" t="s">
        <v>79</v>
      </c>
      <c r="B51">
        <v>305</v>
      </c>
      <c r="C51">
        <v>362</v>
      </c>
      <c r="D51">
        <v>589</v>
      </c>
      <c r="E51">
        <v>101</v>
      </c>
      <c r="F51">
        <v>1395</v>
      </c>
      <c r="G51">
        <v>76</v>
      </c>
      <c r="H51">
        <v>59</v>
      </c>
      <c r="I51">
        <v>107</v>
      </c>
      <c r="J51">
        <v>651</v>
      </c>
      <c r="K51">
        <v>1010</v>
      </c>
      <c r="L51">
        <v>766</v>
      </c>
      <c r="M51">
        <v>509</v>
      </c>
      <c r="N51">
        <v>540</v>
      </c>
      <c r="O51">
        <v>491</v>
      </c>
      <c r="P51">
        <v>595</v>
      </c>
      <c r="Q51">
        <v>810</v>
      </c>
      <c r="R51">
        <v>1675</v>
      </c>
      <c r="S51">
        <v>37</v>
      </c>
      <c r="T51">
        <v>4474</v>
      </c>
      <c r="U51">
        <v>5707</v>
      </c>
      <c r="V51">
        <v>1335</v>
      </c>
      <c r="W51">
        <v>1482</v>
      </c>
      <c r="X51">
        <v>1376</v>
      </c>
      <c r="Y51">
        <v>468</v>
      </c>
      <c r="Z51">
        <v>40</v>
      </c>
      <c r="AA51">
        <v>2754</v>
      </c>
      <c r="AB51">
        <v>2084</v>
      </c>
      <c r="AC51">
        <v>29798</v>
      </c>
    </row>
    <row r="52" spans="1:29" x14ac:dyDescent="0.25">
      <c r="A52" t="s">
        <v>80</v>
      </c>
      <c r="B52">
        <v>6126</v>
      </c>
      <c r="C52">
        <v>1499</v>
      </c>
      <c r="D52">
        <v>22963</v>
      </c>
      <c r="E52">
        <v>1446</v>
      </c>
      <c r="F52">
        <v>31489</v>
      </c>
      <c r="G52">
        <v>4990</v>
      </c>
      <c r="H52">
        <v>2355</v>
      </c>
      <c r="I52">
        <v>16584</v>
      </c>
      <c r="J52">
        <v>7285</v>
      </c>
      <c r="K52">
        <v>54958</v>
      </c>
      <c r="L52">
        <v>19076</v>
      </c>
      <c r="M52">
        <v>12142</v>
      </c>
      <c r="N52">
        <v>80844</v>
      </c>
      <c r="O52">
        <v>10507</v>
      </c>
      <c r="P52">
        <v>15395</v>
      </c>
      <c r="Q52">
        <v>113829</v>
      </c>
      <c r="R52">
        <v>220471</v>
      </c>
      <c r="S52">
        <v>36929</v>
      </c>
      <c r="T52">
        <v>306405</v>
      </c>
      <c r="U52">
        <v>900027</v>
      </c>
      <c r="V52">
        <v>110878</v>
      </c>
      <c r="W52">
        <v>84194</v>
      </c>
      <c r="X52">
        <v>116110</v>
      </c>
      <c r="Y52">
        <v>16877</v>
      </c>
      <c r="Z52">
        <v>15461</v>
      </c>
      <c r="AA52">
        <v>42058</v>
      </c>
      <c r="AB52">
        <v>75280</v>
      </c>
      <c r="AC52">
        <v>2326178</v>
      </c>
    </row>
    <row r="53" spans="1:29" x14ac:dyDescent="0.25">
      <c r="A53" t="s">
        <v>81</v>
      </c>
      <c r="B53">
        <v>71636</v>
      </c>
      <c r="C53">
        <v>38673</v>
      </c>
      <c r="D53">
        <v>94395</v>
      </c>
      <c r="E53">
        <v>12966</v>
      </c>
      <c r="F53">
        <v>205502</v>
      </c>
      <c r="G53">
        <v>26531</v>
      </c>
      <c r="H53">
        <v>74264</v>
      </c>
      <c r="I53">
        <v>147510</v>
      </c>
      <c r="J53">
        <v>114044</v>
      </c>
      <c r="K53">
        <v>247059</v>
      </c>
      <c r="L53">
        <v>93910</v>
      </c>
      <c r="M53">
        <v>173111</v>
      </c>
      <c r="N53">
        <v>278120</v>
      </c>
      <c r="O53">
        <v>109141</v>
      </c>
      <c r="P53">
        <v>97110</v>
      </c>
      <c r="Q53">
        <v>420646</v>
      </c>
      <c r="R53">
        <v>676301</v>
      </c>
      <c r="S53">
        <v>133066</v>
      </c>
      <c r="T53">
        <v>616647</v>
      </c>
      <c r="U53">
        <v>1473152</v>
      </c>
      <c r="V53">
        <v>336627</v>
      </c>
      <c r="W53">
        <v>181134</v>
      </c>
      <c r="X53">
        <v>381555</v>
      </c>
      <c r="Y53">
        <v>104889</v>
      </c>
      <c r="Z53">
        <v>88969</v>
      </c>
      <c r="AA53">
        <v>217607</v>
      </c>
      <c r="AB53">
        <v>390734</v>
      </c>
      <c r="AC53">
        <v>6805299</v>
      </c>
    </row>
    <row r="54" spans="1:29" x14ac:dyDescent="0.25">
      <c r="A54" t="s">
        <v>82</v>
      </c>
      <c r="B54">
        <v>3523</v>
      </c>
      <c r="C54">
        <v>1161</v>
      </c>
      <c r="D54">
        <v>7863</v>
      </c>
      <c r="E54">
        <v>476</v>
      </c>
      <c r="F54">
        <v>11626</v>
      </c>
      <c r="G54">
        <v>1213</v>
      </c>
      <c r="H54">
        <v>3091</v>
      </c>
      <c r="I54">
        <v>8617</v>
      </c>
      <c r="J54">
        <v>7872</v>
      </c>
      <c r="K54">
        <v>28485</v>
      </c>
      <c r="L54">
        <v>11433</v>
      </c>
      <c r="M54">
        <v>12366</v>
      </c>
      <c r="N54">
        <v>27321</v>
      </c>
      <c r="O54">
        <v>8781</v>
      </c>
      <c r="P54">
        <v>7980</v>
      </c>
      <c r="Q54">
        <v>34565</v>
      </c>
      <c r="R54">
        <v>79914</v>
      </c>
      <c r="S54">
        <v>14841</v>
      </c>
      <c r="T54">
        <v>135354</v>
      </c>
      <c r="U54">
        <v>267394</v>
      </c>
      <c r="V54">
        <v>65018</v>
      </c>
      <c r="W54">
        <v>32646</v>
      </c>
      <c r="X54">
        <v>57829</v>
      </c>
      <c r="Y54">
        <v>8561</v>
      </c>
      <c r="Z54">
        <v>8005</v>
      </c>
      <c r="AA54">
        <v>28367</v>
      </c>
      <c r="AB54">
        <v>20094</v>
      </c>
      <c r="AC54">
        <v>894396</v>
      </c>
    </row>
    <row r="55" spans="1:29" x14ac:dyDescent="0.25">
      <c r="A55" t="s">
        <v>83</v>
      </c>
      <c r="B55">
        <v>4935</v>
      </c>
      <c r="C55">
        <v>1909</v>
      </c>
      <c r="D55">
        <v>8587</v>
      </c>
      <c r="E55">
        <v>501</v>
      </c>
      <c r="F55">
        <v>15740</v>
      </c>
      <c r="G55">
        <v>1033</v>
      </c>
      <c r="H55">
        <v>3658</v>
      </c>
      <c r="I55">
        <v>10433</v>
      </c>
      <c r="J55">
        <v>6684</v>
      </c>
      <c r="K55">
        <v>24901</v>
      </c>
      <c r="L55">
        <v>10748</v>
      </c>
      <c r="M55">
        <v>12395</v>
      </c>
      <c r="N55">
        <v>34522</v>
      </c>
      <c r="O55">
        <v>8547</v>
      </c>
      <c r="P55">
        <v>8645</v>
      </c>
      <c r="Q55">
        <v>55080</v>
      </c>
      <c r="R55">
        <v>135701</v>
      </c>
      <c r="S55">
        <v>19621</v>
      </c>
      <c r="T55">
        <v>124542</v>
      </c>
      <c r="U55">
        <v>369040</v>
      </c>
      <c r="V55">
        <v>68520</v>
      </c>
      <c r="W55">
        <v>30498</v>
      </c>
      <c r="X55">
        <v>96226</v>
      </c>
      <c r="Y55">
        <v>10696</v>
      </c>
      <c r="Z55">
        <v>12124</v>
      </c>
      <c r="AA55">
        <v>36214</v>
      </c>
      <c r="AB55">
        <v>29659</v>
      </c>
      <c r="AC55">
        <v>1141159</v>
      </c>
    </row>
    <row r="56" spans="1:29" x14ac:dyDescent="0.25">
      <c r="A56" t="s">
        <v>84</v>
      </c>
      <c r="B56">
        <v>225</v>
      </c>
      <c r="C56">
        <v>121</v>
      </c>
      <c r="D56">
        <v>633</v>
      </c>
      <c r="E56">
        <v>122</v>
      </c>
      <c r="F56">
        <v>1188</v>
      </c>
      <c r="G56">
        <v>7</v>
      </c>
      <c r="H56">
        <v>21</v>
      </c>
      <c r="I56">
        <v>1781</v>
      </c>
      <c r="J56">
        <v>799</v>
      </c>
      <c r="K56">
        <v>3192</v>
      </c>
      <c r="L56">
        <v>345</v>
      </c>
      <c r="M56">
        <v>4142</v>
      </c>
      <c r="N56">
        <v>5760</v>
      </c>
      <c r="O56">
        <v>399</v>
      </c>
      <c r="P56">
        <v>1671</v>
      </c>
      <c r="Q56">
        <v>5178</v>
      </c>
      <c r="R56">
        <v>7215</v>
      </c>
      <c r="S56">
        <v>1947</v>
      </c>
      <c r="T56">
        <v>21518</v>
      </c>
      <c r="U56">
        <v>28009</v>
      </c>
      <c r="V56">
        <v>4462</v>
      </c>
      <c r="W56">
        <v>3307</v>
      </c>
      <c r="X56">
        <v>4246</v>
      </c>
      <c r="Y56">
        <v>472</v>
      </c>
      <c r="Z56">
        <v>586</v>
      </c>
      <c r="AA56">
        <v>1486</v>
      </c>
      <c r="AB56">
        <v>3914</v>
      </c>
      <c r="AC56">
        <v>102746</v>
      </c>
    </row>
    <row r="57" spans="1:29" x14ac:dyDescent="0.25">
      <c r="A57" t="s">
        <v>85</v>
      </c>
      <c r="B57">
        <v>3797</v>
      </c>
      <c r="C57">
        <v>1569</v>
      </c>
      <c r="D57">
        <v>5483</v>
      </c>
      <c r="E57">
        <v>936</v>
      </c>
      <c r="F57">
        <v>13695</v>
      </c>
      <c r="G57">
        <v>3596</v>
      </c>
      <c r="H57">
        <v>1500</v>
      </c>
      <c r="I57">
        <v>15015</v>
      </c>
      <c r="J57">
        <v>5443</v>
      </c>
      <c r="K57">
        <v>28365</v>
      </c>
      <c r="L57">
        <v>7303</v>
      </c>
      <c r="M57">
        <v>7044</v>
      </c>
      <c r="N57">
        <v>23599</v>
      </c>
      <c r="O57">
        <v>6053</v>
      </c>
      <c r="P57">
        <v>3548</v>
      </c>
      <c r="Q57">
        <v>27033</v>
      </c>
      <c r="R57">
        <v>68760</v>
      </c>
      <c r="S57">
        <v>14155</v>
      </c>
      <c r="T57">
        <v>73188</v>
      </c>
      <c r="U57">
        <v>193958</v>
      </c>
      <c r="V57">
        <v>80920</v>
      </c>
      <c r="W57">
        <v>29950</v>
      </c>
      <c r="X57">
        <v>43216</v>
      </c>
      <c r="Y57">
        <v>10907</v>
      </c>
      <c r="Z57">
        <v>7757</v>
      </c>
      <c r="AA57">
        <v>18231</v>
      </c>
      <c r="AB57">
        <v>19906</v>
      </c>
      <c r="AC57">
        <v>714927</v>
      </c>
    </row>
    <row r="58" spans="1:29" x14ac:dyDescent="0.25">
      <c r="A58" t="s">
        <v>86</v>
      </c>
      <c r="B58">
        <v>1027</v>
      </c>
      <c r="C58">
        <v>607</v>
      </c>
      <c r="D58">
        <v>1935</v>
      </c>
      <c r="E58">
        <v>283</v>
      </c>
      <c r="F58">
        <v>4343</v>
      </c>
      <c r="G58">
        <v>228</v>
      </c>
      <c r="H58">
        <v>860</v>
      </c>
      <c r="I58">
        <v>2289</v>
      </c>
      <c r="J58">
        <v>1661</v>
      </c>
      <c r="K58">
        <v>4562</v>
      </c>
      <c r="L58">
        <v>1909</v>
      </c>
      <c r="M58">
        <v>2252</v>
      </c>
      <c r="N58">
        <v>5579</v>
      </c>
      <c r="O58">
        <v>1654</v>
      </c>
      <c r="P58">
        <v>1779</v>
      </c>
      <c r="Q58">
        <v>8216</v>
      </c>
      <c r="R58">
        <v>28892</v>
      </c>
      <c r="S58">
        <v>3385</v>
      </c>
      <c r="T58">
        <v>40239</v>
      </c>
      <c r="U58">
        <v>85369</v>
      </c>
      <c r="V58">
        <v>16626</v>
      </c>
      <c r="W58">
        <v>10020</v>
      </c>
      <c r="X58">
        <v>20635</v>
      </c>
      <c r="Y58">
        <v>2455</v>
      </c>
      <c r="Z58">
        <v>2080</v>
      </c>
      <c r="AA58">
        <v>6445</v>
      </c>
      <c r="AB58">
        <v>5902</v>
      </c>
      <c r="AC58">
        <v>261232</v>
      </c>
    </row>
    <row r="59" spans="1:29" x14ac:dyDescent="0.25">
      <c r="A59" t="s">
        <v>87</v>
      </c>
      <c r="B59">
        <v>223</v>
      </c>
      <c r="C59">
        <v>105</v>
      </c>
      <c r="D59">
        <v>618</v>
      </c>
      <c r="E59">
        <v>72</v>
      </c>
      <c r="F59">
        <v>1747</v>
      </c>
      <c r="G59">
        <v>41</v>
      </c>
      <c r="H59">
        <v>182</v>
      </c>
      <c r="I59">
        <v>810</v>
      </c>
      <c r="J59">
        <v>752</v>
      </c>
      <c r="K59">
        <v>3674</v>
      </c>
      <c r="L59">
        <v>1313</v>
      </c>
      <c r="M59">
        <v>873</v>
      </c>
      <c r="N59">
        <v>3694</v>
      </c>
      <c r="O59">
        <v>963</v>
      </c>
      <c r="P59">
        <v>636</v>
      </c>
      <c r="Q59">
        <v>6166</v>
      </c>
      <c r="R59">
        <v>11423</v>
      </c>
      <c r="S59">
        <v>2038</v>
      </c>
      <c r="T59">
        <v>29846</v>
      </c>
      <c r="U59">
        <v>37217</v>
      </c>
      <c r="V59">
        <v>6971</v>
      </c>
      <c r="W59">
        <v>4421</v>
      </c>
      <c r="X59">
        <v>6407</v>
      </c>
      <c r="Y59">
        <v>1555</v>
      </c>
      <c r="Z59">
        <v>1190</v>
      </c>
      <c r="AA59">
        <v>3673</v>
      </c>
      <c r="AB59">
        <v>3459</v>
      </c>
      <c r="AC59">
        <v>130069</v>
      </c>
    </row>
    <row r="60" spans="1:29" x14ac:dyDescent="0.25">
      <c r="A60" t="s">
        <v>88</v>
      </c>
      <c r="B60">
        <v>65</v>
      </c>
      <c r="C60">
        <v>16</v>
      </c>
      <c r="D60">
        <v>45</v>
      </c>
      <c r="E60">
        <v>1</v>
      </c>
      <c r="F60">
        <v>124</v>
      </c>
      <c r="G60">
        <v>8</v>
      </c>
      <c r="H60">
        <v>31</v>
      </c>
      <c r="I60">
        <v>52</v>
      </c>
      <c r="J60">
        <v>33</v>
      </c>
      <c r="K60">
        <v>116</v>
      </c>
      <c r="L60">
        <v>81</v>
      </c>
      <c r="M60">
        <v>64</v>
      </c>
      <c r="N60">
        <v>164</v>
      </c>
      <c r="O60">
        <v>35</v>
      </c>
      <c r="P60">
        <v>69</v>
      </c>
      <c r="Q60">
        <v>395</v>
      </c>
      <c r="R60">
        <v>1129</v>
      </c>
      <c r="S60">
        <v>446</v>
      </c>
      <c r="T60">
        <v>299</v>
      </c>
      <c r="U60">
        <v>1495</v>
      </c>
      <c r="V60">
        <v>1036</v>
      </c>
      <c r="W60">
        <v>409</v>
      </c>
      <c r="X60">
        <v>673</v>
      </c>
      <c r="Y60">
        <v>158</v>
      </c>
      <c r="Z60">
        <v>175</v>
      </c>
      <c r="AA60">
        <v>368</v>
      </c>
      <c r="AB60">
        <v>81</v>
      </c>
      <c r="AC60">
        <v>7568</v>
      </c>
    </row>
    <row r="61" spans="1:29" x14ac:dyDescent="0.25">
      <c r="A61" t="s">
        <v>89</v>
      </c>
      <c r="B61">
        <v>4</v>
      </c>
      <c r="C61">
        <v>0</v>
      </c>
      <c r="D61">
        <v>2</v>
      </c>
      <c r="E61">
        <v>3</v>
      </c>
      <c r="F61">
        <v>5</v>
      </c>
      <c r="G61">
        <v>0</v>
      </c>
      <c r="H61">
        <v>24</v>
      </c>
      <c r="I61">
        <v>1</v>
      </c>
      <c r="J61">
        <v>0</v>
      </c>
      <c r="K61">
        <v>7</v>
      </c>
      <c r="L61">
        <v>0</v>
      </c>
      <c r="M61">
        <v>0</v>
      </c>
      <c r="N61">
        <v>140</v>
      </c>
      <c r="O61">
        <v>1</v>
      </c>
      <c r="P61">
        <v>1</v>
      </c>
      <c r="Q61">
        <v>13</v>
      </c>
      <c r="R61">
        <v>69</v>
      </c>
      <c r="S61">
        <v>4</v>
      </c>
      <c r="T61">
        <v>340</v>
      </c>
      <c r="U61">
        <v>280</v>
      </c>
      <c r="V61">
        <v>45</v>
      </c>
      <c r="W61">
        <v>8</v>
      </c>
      <c r="X61">
        <v>26</v>
      </c>
      <c r="Y61">
        <v>8</v>
      </c>
      <c r="Z61">
        <v>6</v>
      </c>
      <c r="AA61">
        <v>7</v>
      </c>
      <c r="AB61">
        <v>877</v>
      </c>
      <c r="AC61">
        <v>1871</v>
      </c>
    </row>
    <row r="62" spans="1:29" x14ac:dyDescent="0.25">
      <c r="A62" t="s">
        <v>30</v>
      </c>
      <c r="B62">
        <v>173276</v>
      </c>
      <c r="C62">
        <v>68439</v>
      </c>
      <c r="D62">
        <v>291315</v>
      </c>
      <c r="E62">
        <v>28129</v>
      </c>
      <c r="F62">
        <v>546251</v>
      </c>
      <c r="G62">
        <v>55960</v>
      </c>
      <c r="H62">
        <v>133227</v>
      </c>
      <c r="I62">
        <v>329935</v>
      </c>
      <c r="J62">
        <v>236945</v>
      </c>
      <c r="K62">
        <v>793312</v>
      </c>
      <c r="L62">
        <v>318971</v>
      </c>
      <c r="M62">
        <v>375537</v>
      </c>
      <c r="N62">
        <v>943895</v>
      </c>
      <c r="O62">
        <v>311780</v>
      </c>
      <c r="P62">
        <v>239305</v>
      </c>
      <c r="Q62">
        <v>1309717</v>
      </c>
      <c r="R62">
        <v>3046362</v>
      </c>
      <c r="S62">
        <v>551601</v>
      </c>
      <c r="T62">
        <v>2922463</v>
      </c>
      <c r="U62">
        <v>8608048</v>
      </c>
      <c r="V62">
        <v>1812631</v>
      </c>
      <c r="W62">
        <v>1235612</v>
      </c>
      <c r="X62">
        <v>2027416</v>
      </c>
      <c r="Y62">
        <v>349600</v>
      </c>
      <c r="Z62">
        <v>379152</v>
      </c>
      <c r="AA62">
        <v>781443</v>
      </c>
      <c r="AB62">
        <v>813591</v>
      </c>
      <c r="AC62">
        <v>28683913</v>
      </c>
    </row>
    <row r="64" spans="1:29" x14ac:dyDescent="0.25">
      <c r="A64" t="s">
        <v>90</v>
      </c>
    </row>
    <row r="65" spans="1:3" x14ac:dyDescent="0.25">
      <c r="A65" t="s">
        <v>91</v>
      </c>
      <c r="B65" t="s">
        <v>92</v>
      </c>
      <c r="C65" t="s">
        <v>93</v>
      </c>
    </row>
    <row r="66" spans="1:3" x14ac:dyDescent="0.25">
      <c r="A66" t="s">
        <v>94</v>
      </c>
      <c r="B66" t="s">
        <v>95</v>
      </c>
      <c r="C66">
        <v>2002</v>
      </c>
    </row>
    <row r="67" spans="1:3" x14ac:dyDescent="0.25">
      <c r="A67" t="s">
        <v>96</v>
      </c>
      <c r="B67" t="s">
        <v>95</v>
      </c>
      <c r="C67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1"/>
  <sheetViews>
    <sheetView topLeftCell="H1" workbookViewId="0">
      <selection activeCell="AD27" sqref="AD27"/>
    </sheetView>
  </sheetViews>
  <sheetFormatPr defaultRowHeight="15" x14ac:dyDescent="0.25"/>
  <cols>
    <col min="1" max="1" width="109.8554687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38</v>
      </c>
      <c r="B3">
        <v>6693</v>
      </c>
      <c r="C3">
        <v>998</v>
      </c>
      <c r="D3">
        <v>5422</v>
      </c>
      <c r="E3">
        <v>372</v>
      </c>
      <c r="F3">
        <v>15300</v>
      </c>
      <c r="G3">
        <v>534</v>
      </c>
      <c r="H3">
        <v>2924</v>
      </c>
      <c r="I3">
        <v>3595</v>
      </c>
      <c r="J3">
        <v>4940</v>
      </c>
      <c r="K3">
        <v>30777</v>
      </c>
      <c r="L3">
        <v>10774</v>
      </c>
      <c r="M3">
        <v>11580</v>
      </c>
      <c r="N3">
        <v>65073</v>
      </c>
      <c r="O3">
        <v>61728</v>
      </c>
      <c r="P3">
        <v>7329</v>
      </c>
      <c r="Q3">
        <v>23888</v>
      </c>
      <c r="R3">
        <v>97196</v>
      </c>
      <c r="S3">
        <v>12072</v>
      </c>
      <c r="T3">
        <v>43058</v>
      </c>
      <c r="U3">
        <v>235446</v>
      </c>
      <c r="V3">
        <v>93151</v>
      </c>
      <c r="W3">
        <v>64695</v>
      </c>
      <c r="X3">
        <v>87795</v>
      </c>
      <c r="Y3">
        <v>21821</v>
      </c>
      <c r="Z3">
        <v>20424</v>
      </c>
      <c r="AA3">
        <v>42575</v>
      </c>
      <c r="AB3">
        <v>5851</v>
      </c>
      <c r="AC3">
        <v>976011</v>
      </c>
    </row>
    <row r="4" spans="1:29" x14ac:dyDescent="0.25">
      <c r="A4" t="s">
        <v>39</v>
      </c>
      <c r="B4">
        <v>4</v>
      </c>
      <c r="C4">
        <v>12</v>
      </c>
      <c r="D4">
        <v>12</v>
      </c>
      <c r="E4">
        <v>3</v>
      </c>
      <c r="F4">
        <v>91</v>
      </c>
      <c r="G4">
        <v>1</v>
      </c>
      <c r="H4">
        <v>0</v>
      </c>
      <c r="I4">
        <v>43</v>
      </c>
      <c r="J4">
        <v>15</v>
      </c>
      <c r="K4">
        <v>51</v>
      </c>
      <c r="L4">
        <v>18</v>
      </c>
      <c r="M4">
        <v>66</v>
      </c>
      <c r="N4">
        <v>59</v>
      </c>
      <c r="O4">
        <v>741</v>
      </c>
      <c r="P4">
        <v>242</v>
      </c>
      <c r="Q4">
        <v>985</v>
      </c>
      <c r="R4">
        <v>1209</v>
      </c>
      <c r="S4">
        <v>22</v>
      </c>
      <c r="T4">
        <v>1769</v>
      </c>
      <c r="U4">
        <v>1608</v>
      </c>
      <c r="V4">
        <v>292</v>
      </c>
      <c r="W4">
        <v>325</v>
      </c>
      <c r="X4">
        <v>5950</v>
      </c>
      <c r="Y4">
        <v>10</v>
      </c>
      <c r="Z4">
        <v>18</v>
      </c>
      <c r="AA4">
        <v>86</v>
      </c>
      <c r="AB4">
        <v>30</v>
      </c>
      <c r="AC4">
        <v>13662</v>
      </c>
    </row>
    <row r="5" spans="1:29" x14ac:dyDescent="0.25">
      <c r="A5" t="s">
        <v>40</v>
      </c>
      <c r="B5">
        <v>73</v>
      </c>
      <c r="C5">
        <v>32</v>
      </c>
      <c r="D5">
        <v>801</v>
      </c>
      <c r="E5">
        <v>28</v>
      </c>
      <c r="F5">
        <v>1731</v>
      </c>
      <c r="G5">
        <v>5</v>
      </c>
      <c r="H5">
        <v>38</v>
      </c>
      <c r="I5">
        <v>388</v>
      </c>
      <c r="J5">
        <v>158</v>
      </c>
      <c r="K5">
        <v>16043</v>
      </c>
      <c r="L5">
        <v>9585</v>
      </c>
      <c r="M5">
        <v>8321</v>
      </c>
      <c r="N5">
        <v>4949</v>
      </c>
      <c r="O5">
        <v>1441</v>
      </c>
      <c r="P5">
        <v>3884</v>
      </c>
      <c r="Q5">
        <v>7388</v>
      </c>
      <c r="R5">
        <v>36944</v>
      </c>
      <c r="S5">
        <v>1260</v>
      </c>
      <c r="T5">
        <v>10445</v>
      </c>
      <c r="U5">
        <v>105240</v>
      </c>
      <c r="V5">
        <v>13037</v>
      </c>
      <c r="W5">
        <v>49654</v>
      </c>
      <c r="X5">
        <v>11506</v>
      </c>
      <c r="Y5">
        <v>857</v>
      </c>
      <c r="Z5">
        <v>994</v>
      </c>
      <c r="AA5">
        <v>1827</v>
      </c>
      <c r="AB5">
        <v>67</v>
      </c>
      <c r="AC5">
        <v>286696</v>
      </c>
    </row>
    <row r="6" spans="1:29" x14ac:dyDescent="0.25">
      <c r="A6" t="s">
        <v>41</v>
      </c>
      <c r="B6">
        <v>527</v>
      </c>
      <c r="C6">
        <v>54</v>
      </c>
      <c r="D6">
        <v>626</v>
      </c>
      <c r="E6">
        <v>17</v>
      </c>
      <c r="F6">
        <v>806</v>
      </c>
      <c r="G6">
        <v>40</v>
      </c>
      <c r="H6">
        <v>283</v>
      </c>
      <c r="I6">
        <v>469</v>
      </c>
      <c r="J6">
        <v>4015</v>
      </c>
      <c r="K6">
        <v>29814</v>
      </c>
      <c r="L6">
        <v>12470</v>
      </c>
      <c r="M6">
        <v>3123</v>
      </c>
      <c r="N6">
        <v>10711</v>
      </c>
      <c r="O6">
        <v>395</v>
      </c>
      <c r="P6">
        <v>1645</v>
      </c>
      <c r="Q6">
        <v>7380</v>
      </c>
      <c r="R6">
        <v>54128</v>
      </c>
      <c r="S6">
        <v>13151</v>
      </c>
      <c r="T6">
        <v>40433</v>
      </c>
      <c r="U6">
        <v>121662</v>
      </c>
      <c r="V6">
        <v>43944</v>
      </c>
      <c r="W6">
        <v>63744</v>
      </c>
      <c r="X6">
        <v>13815</v>
      </c>
      <c r="Y6">
        <v>1830</v>
      </c>
      <c r="Z6">
        <v>796</v>
      </c>
      <c r="AA6">
        <v>17752</v>
      </c>
      <c r="AB6">
        <v>735</v>
      </c>
      <c r="AC6">
        <v>444365</v>
      </c>
    </row>
    <row r="7" spans="1:29" x14ac:dyDescent="0.25">
      <c r="A7" t="s">
        <v>42</v>
      </c>
      <c r="B7">
        <v>376</v>
      </c>
      <c r="C7">
        <v>70</v>
      </c>
      <c r="D7">
        <v>2</v>
      </c>
      <c r="E7">
        <v>23</v>
      </c>
      <c r="F7">
        <v>537</v>
      </c>
      <c r="G7">
        <v>0</v>
      </c>
      <c r="H7">
        <v>223</v>
      </c>
      <c r="I7">
        <v>424</v>
      </c>
      <c r="J7">
        <v>307</v>
      </c>
      <c r="K7">
        <v>39075</v>
      </c>
      <c r="L7">
        <v>1802</v>
      </c>
      <c r="M7">
        <v>8269</v>
      </c>
      <c r="N7">
        <v>2152</v>
      </c>
      <c r="O7">
        <v>122</v>
      </c>
      <c r="P7">
        <v>1127</v>
      </c>
      <c r="Q7">
        <v>14393</v>
      </c>
      <c r="R7">
        <v>23085</v>
      </c>
      <c r="S7">
        <v>1593</v>
      </c>
      <c r="T7">
        <v>4405</v>
      </c>
      <c r="U7">
        <v>62044</v>
      </c>
      <c r="V7">
        <v>6006</v>
      </c>
      <c r="W7">
        <v>6805</v>
      </c>
      <c r="X7">
        <v>154876</v>
      </c>
      <c r="Y7">
        <v>1519</v>
      </c>
      <c r="Z7">
        <v>1112</v>
      </c>
      <c r="AA7">
        <v>3461</v>
      </c>
      <c r="AB7">
        <v>88</v>
      </c>
      <c r="AC7">
        <v>333896</v>
      </c>
    </row>
    <row r="8" spans="1:29" x14ac:dyDescent="0.25">
      <c r="A8" t="s">
        <v>43</v>
      </c>
      <c r="B8">
        <v>10947</v>
      </c>
      <c r="C8">
        <v>888</v>
      </c>
      <c r="D8">
        <v>2554</v>
      </c>
      <c r="E8">
        <v>193</v>
      </c>
      <c r="F8">
        <v>33240</v>
      </c>
      <c r="G8">
        <v>99</v>
      </c>
      <c r="H8">
        <v>55</v>
      </c>
      <c r="I8">
        <v>2244</v>
      </c>
      <c r="J8">
        <v>325</v>
      </c>
      <c r="K8">
        <v>1406</v>
      </c>
      <c r="L8">
        <v>361</v>
      </c>
      <c r="M8">
        <v>296</v>
      </c>
      <c r="N8">
        <v>745</v>
      </c>
      <c r="O8">
        <v>163</v>
      </c>
      <c r="P8">
        <v>361</v>
      </c>
      <c r="Q8">
        <v>2398</v>
      </c>
      <c r="R8">
        <v>9460</v>
      </c>
      <c r="S8">
        <v>2657</v>
      </c>
      <c r="T8">
        <v>2751</v>
      </c>
      <c r="U8">
        <v>25118</v>
      </c>
      <c r="V8">
        <v>48414</v>
      </c>
      <c r="W8">
        <v>42333</v>
      </c>
      <c r="X8">
        <v>15901</v>
      </c>
      <c r="Y8">
        <v>2482</v>
      </c>
      <c r="Z8">
        <v>21254</v>
      </c>
      <c r="AA8">
        <v>1024</v>
      </c>
      <c r="AB8">
        <v>447</v>
      </c>
      <c r="AC8">
        <v>228116</v>
      </c>
    </row>
    <row r="9" spans="1:29" x14ac:dyDescent="0.25">
      <c r="A9" t="s">
        <v>44</v>
      </c>
      <c r="B9">
        <v>208</v>
      </c>
      <c r="C9">
        <v>21</v>
      </c>
      <c r="D9">
        <v>1204</v>
      </c>
      <c r="E9">
        <v>3</v>
      </c>
      <c r="F9">
        <v>1049</v>
      </c>
      <c r="G9">
        <v>514</v>
      </c>
      <c r="H9">
        <v>5</v>
      </c>
      <c r="I9">
        <v>784</v>
      </c>
      <c r="J9">
        <v>32</v>
      </c>
      <c r="K9">
        <v>1373</v>
      </c>
      <c r="L9">
        <v>359</v>
      </c>
      <c r="M9">
        <v>675</v>
      </c>
      <c r="N9">
        <v>2408</v>
      </c>
      <c r="O9">
        <v>98</v>
      </c>
      <c r="P9">
        <v>189</v>
      </c>
      <c r="Q9">
        <v>2989</v>
      </c>
      <c r="R9">
        <v>8042</v>
      </c>
      <c r="S9">
        <v>1406</v>
      </c>
      <c r="T9">
        <v>6049</v>
      </c>
      <c r="U9">
        <v>54803</v>
      </c>
      <c r="V9">
        <v>15391</v>
      </c>
      <c r="W9">
        <v>13441</v>
      </c>
      <c r="X9">
        <v>9173</v>
      </c>
      <c r="Y9">
        <v>240</v>
      </c>
      <c r="Z9">
        <v>92</v>
      </c>
      <c r="AA9">
        <v>1533</v>
      </c>
      <c r="AB9">
        <v>131</v>
      </c>
      <c r="AC9">
        <v>122212</v>
      </c>
    </row>
    <row r="10" spans="1:29" x14ac:dyDescent="0.25">
      <c r="A10" t="s">
        <v>45</v>
      </c>
      <c r="B10">
        <v>612</v>
      </c>
      <c r="C10">
        <v>199</v>
      </c>
      <c r="D10">
        <v>2627</v>
      </c>
      <c r="E10">
        <v>108</v>
      </c>
      <c r="F10">
        <v>1278</v>
      </c>
      <c r="G10">
        <v>45</v>
      </c>
      <c r="H10">
        <v>292</v>
      </c>
      <c r="I10">
        <v>1198</v>
      </c>
      <c r="J10">
        <v>860</v>
      </c>
      <c r="K10">
        <v>3642</v>
      </c>
      <c r="L10">
        <v>1184</v>
      </c>
      <c r="M10">
        <v>1931</v>
      </c>
      <c r="N10">
        <v>4156</v>
      </c>
      <c r="O10">
        <v>889</v>
      </c>
      <c r="P10">
        <v>733</v>
      </c>
      <c r="Q10">
        <v>3543</v>
      </c>
      <c r="R10">
        <v>13068</v>
      </c>
      <c r="S10">
        <v>2699</v>
      </c>
      <c r="T10">
        <v>20335</v>
      </c>
      <c r="U10">
        <v>84562</v>
      </c>
      <c r="V10">
        <v>12660</v>
      </c>
      <c r="W10">
        <v>6700</v>
      </c>
      <c r="X10">
        <v>16210</v>
      </c>
      <c r="Y10">
        <v>1447</v>
      </c>
      <c r="Z10">
        <v>1443</v>
      </c>
      <c r="AA10">
        <v>3637</v>
      </c>
      <c r="AB10">
        <v>3166</v>
      </c>
      <c r="AC10">
        <v>189224</v>
      </c>
    </row>
    <row r="11" spans="1:29" x14ac:dyDescent="0.25">
      <c r="A11" t="s">
        <v>46</v>
      </c>
      <c r="B11">
        <v>0</v>
      </c>
      <c r="C11">
        <v>0</v>
      </c>
      <c r="D11">
        <v>269</v>
      </c>
      <c r="E11">
        <v>0</v>
      </c>
      <c r="F11">
        <v>217</v>
      </c>
      <c r="G11">
        <v>0</v>
      </c>
      <c r="H11">
        <v>0</v>
      </c>
      <c r="I11">
        <v>172</v>
      </c>
      <c r="J11">
        <v>663</v>
      </c>
      <c r="K11">
        <v>295</v>
      </c>
      <c r="L11">
        <v>3150</v>
      </c>
      <c r="M11">
        <v>2837</v>
      </c>
      <c r="N11">
        <v>1061</v>
      </c>
      <c r="O11">
        <v>6063</v>
      </c>
      <c r="P11">
        <v>1698</v>
      </c>
      <c r="Q11">
        <v>2121</v>
      </c>
      <c r="R11">
        <v>3492</v>
      </c>
      <c r="S11">
        <v>802</v>
      </c>
      <c r="T11">
        <v>7468</v>
      </c>
      <c r="U11">
        <v>12379</v>
      </c>
      <c r="V11">
        <v>6359</v>
      </c>
      <c r="W11">
        <v>213</v>
      </c>
      <c r="X11">
        <v>1024</v>
      </c>
      <c r="Y11">
        <v>2529</v>
      </c>
      <c r="Z11">
        <v>3790</v>
      </c>
      <c r="AA11">
        <v>2725</v>
      </c>
      <c r="AB11">
        <v>5</v>
      </c>
      <c r="AC11">
        <v>59332</v>
      </c>
    </row>
    <row r="12" spans="1:29" x14ac:dyDescent="0.25">
      <c r="A12" t="s">
        <v>47</v>
      </c>
      <c r="B12">
        <v>153</v>
      </c>
      <c r="C12">
        <v>4</v>
      </c>
      <c r="D12">
        <v>1606</v>
      </c>
      <c r="E12">
        <v>6</v>
      </c>
      <c r="F12">
        <v>1113</v>
      </c>
      <c r="G12">
        <v>14</v>
      </c>
      <c r="H12">
        <v>163</v>
      </c>
      <c r="I12">
        <v>1011</v>
      </c>
      <c r="J12">
        <v>820</v>
      </c>
      <c r="K12">
        <v>4030</v>
      </c>
      <c r="L12">
        <v>742</v>
      </c>
      <c r="M12">
        <v>471</v>
      </c>
      <c r="N12">
        <v>6675</v>
      </c>
      <c r="O12">
        <v>951</v>
      </c>
      <c r="P12">
        <v>646</v>
      </c>
      <c r="Q12">
        <v>12056</v>
      </c>
      <c r="R12">
        <v>26263</v>
      </c>
      <c r="S12">
        <v>1237</v>
      </c>
      <c r="T12">
        <v>31740</v>
      </c>
      <c r="U12">
        <v>141265</v>
      </c>
      <c r="V12">
        <v>15150</v>
      </c>
      <c r="W12">
        <v>5457</v>
      </c>
      <c r="X12">
        <v>15215</v>
      </c>
      <c r="Y12">
        <v>473</v>
      </c>
      <c r="Z12">
        <v>674</v>
      </c>
      <c r="AA12">
        <v>10261</v>
      </c>
      <c r="AB12">
        <v>506</v>
      </c>
      <c r="AC12">
        <v>278702</v>
      </c>
    </row>
    <row r="13" spans="1:29" x14ac:dyDescent="0.25">
      <c r="A13" t="s">
        <v>48</v>
      </c>
      <c r="B13">
        <v>242</v>
      </c>
      <c r="C13">
        <v>78</v>
      </c>
      <c r="D13">
        <v>5355</v>
      </c>
      <c r="E13">
        <v>15</v>
      </c>
      <c r="F13">
        <v>858</v>
      </c>
      <c r="G13">
        <v>43</v>
      </c>
      <c r="H13">
        <v>250</v>
      </c>
      <c r="I13">
        <v>581</v>
      </c>
      <c r="J13">
        <v>454</v>
      </c>
      <c r="K13">
        <v>2823</v>
      </c>
      <c r="L13">
        <v>738</v>
      </c>
      <c r="M13">
        <v>1739</v>
      </c>
      <c r="N13">
        <v>4290</v>
      </c>
      <c r="O13">
        <v>1130</v>
      </c>
      <c r="P13">
        <v>686</v>
      </c>
      <c r="Q13">
        <v>6663</v>
      </c>
      <c r="R13">
        <v>16338</v>
      </c>
      <c r="S13">
        <v>2096</v>
      </c>
      <c r="T13">
        <v>16699</v>
      </c>
      <c r="U13">
        <v>140454</v>
      </c>
      <c r="V13">
        <v>16999</v>
      </c>
      <c r="W13">
        <v>25850</v>
      </c>
      <c r="X13">
        <v>31784</v>
      </c>
      <c r="Y13">
        <v>823</v>
      </c>
      <c r="Z13">
        <v>1163</v>
      </c>
      <c r="AA13">
        <v>3438</v>
      </c>
      <c r="AB13">
        <v>326</v>
      </c>
      <c r="AC13">
        <v>281915</v>
      </c>
    </row>
    <row r="14" spans="1:29" x14ac:dyDescent="0.25">
      <c r="A14" t="s">
        <v>49</v>
      </c>
      <c r="B14">
        <v>1402</v>
      </c>
      <c r="C14">
        <v>321</v>
      </c>
      <c r="D14">
        <v>1688</v>
      </c>
      <c r="E14">
        <v>158</v>
      </c>
      <c r="F14">
        <v>3873</v>
      </c>
      <c r="G14">
        <v>239</v>
      </c>
      <c r="H14">
        <v>1777</v>
      </c>
      <c r="I14">
        <v>3148</v>
      </c>
      <c r="J14">
        <v>2845</v>
      </c>
      <c r="K14">
        <v>7148</v>
      </c>
      <c r="L14">
        <v>4718</v>
      </c>
      <c r="M14">
        <v>4727</v>
      </c>
      <c r="N14">
        <v>9744</v>
      </c>
      <c r="O14">
        <v>1116</v>
      </c>
      <c r="P14">
        <v>3248</v>
      </c>
      <c r="Q14">
        <v>9349</v>
      </c>
      <c r="R14">
        <v>35813</v>
      </c>
      <c r="S14">
        <v>14137</v>
      </c>
      <c r="T14">
        <v>18289</v>
      </c>
      <c r="U14">
        <v>86383</v>
      </c>
      <c r="V14">
        <v>18793</v>
      </c>
      <c r="W14">
        <v>23221</v>
      </c>
      <c r="X14">
        <v>14444</v>
      </c>
      <c r="Y14">
        <v>2337</v>
      </c>
      <c r="Z14">
        <v>3531</v>
      </c>
      <c r="AA14">
        <v>7927</v>
      </c>
      <c r="AB14">
        <v>1217</v>
      </c>
      <c r="AC14">
        <v>281593</v>
      </c>
    </row>
    <row r="15" spans="1:29" x14ac:dyDescent="0.25">
      <c r="A15" t="s">
        <v>50</v>
      </c>
      <c r="B15">
        <v>231</v>
      </c>
      <c r="C15">
        <v>48</v>
      </c>
      <c r="D15">
        <v>608</v>
      </c>
      <c r="E15">
        <v>17</v>
      </c>
      <c r="F15">
        <v>3760</v>
      </c>
      <c r="G15">
        <v>0</v>
      </c>
      <c r="H15">
        <v>25</v>
      </c>
      <c r="I15">
        <v>3708</v>
      </c>
      <c r="J15">
        <v>71</v>
      </c>
      <c r="K15">
        <v>1488</v>
      </c>
      <c r="L15">
        <v>182</v>
      </c>
      <c r="M15">
        <v>326</v>
      </c>
      <c r="N15">
        <v>2658</v>
      </c>
      <c r="O15">
        <v>184</v>
      </c>
      <c r="P15">
        <v>84</v>
      </c>
      <c r="Q15">
        <v>3768</v>
      </c>
      <c r="R15">
        <v>54986</v>
      </c>
      <c r="S15">
        <v>5488</v>
      </c>
      <c r="T15">
        <v>18352</v>
      </c>
      <c r="U15">
        <v>64537</v>
      </c>
      <c r="V15">
        <v>3846</v>
      </c>
      <c r="W15">
        <v>13670</v>
      </c>
      <c r="X15">
        <v>12160</v>
      </c>
      <c r="Y15">
        <v>571</v>
      </c>
      <c r="Z15">
        <v>621</v>
      </c>
      <c r="AA15">
        <v>1534</v>
      </c>
      <c r="AB15">
        <v>95</v>
      </c>
      <c r="AC15">
        <v>193018</v>
      </c>
    </row>
    <row r="16" spans="1:29" x14ac:dyDescent="0.25">
      <c r="A16" t="s">
        <v>51</v>
      </c>
      <c r="B16">
        <v>468</v>
      </c>
      <c r="C16">
        <v>40</v>
      </c>
      <c r="D16">
        <v>2554</v>
      </c>
      <c r="E16">
        <v>21</v>
      </c>
      <c r="F16">
        <v>1153</v>
      </c>
      <c r="G16">
        <v>85</v>
      </c>
      <c r="H16">
        <v>364</v>
      </c>
      <c r="I16">
        <v>978</v>
      </c>
      <c r="J16">
        <v>665</v>
      </c>
      <c r="K16">
        <v>4778</v>
      </c>
      <c r="L16">
        <v>986</v>
      </c>
      <c r="M16">
        <v>1142</v>
      </c>
      <c r="N16">
        <v>4200</v>
      </c>
      <c r="O16">
        <v>462</v>
      </c>
      <c r="P16">
        <v>664</v>
      </c>
      <c r="Q16">
        <v>3753</v>
      </c>
      <c r="R16">
        <v>32590</v>
      </c>
      <c r="S16">
        <v>3466</v>
      </c>
      <c r="T16">
        <v>18709</v>
      </c>
      <c r="U16">
        <v>151666</v>
      </c>
      <c r="V16">
        <v>21245</v>
      </c>
      <c r="W16">
        <v>17509</v>
      </c>
      <c r="X16">
        <v>38695</v>
      </c>
      <c r="Y16">
        <v>845</v>
      </c>
      <c r="Z16">
        <v>1537</v>
      </c>
      <c r="AA16">
        <v>5064</v>
      </c>
      <c r="AB16">
        <v>1325</v>
      </c>
      <c r="AC16">
        <v>314964</v>
      </c>
    </row>
    <row r="17" spans="1:30" x14ac:dyDescent="0.25">
      <c r="A17" t="s">
        <v>52</v>
      </c>
      <c r="B17">
        <v>69</v>
      </c>
      <c r="C17">
        <v>15</v>
      </c>
      <c r="D17">
        <v>2071</v>
      </c>
      <c r="E17">
        <v>1</v>
      </c>
      <c r="F17">
        <v>166</v>
      </c>
      <c r="G17">
        <v>9</v>
      </c>
      <c r="H17">
        <v>35</v>
      </c>
      <c r="I17">
        <v>124</v>
      </c>
      <c r="J17">
        <v>117</v>
      </c>
      <c r="K17">
        <v>2110</v>
      </c>
      <c r="L17">
        <v>596</v>
      </c>
      <c r="M17">
        <v>308</v>
      </c>
      <c r="N17">
        <v>1391</v>
      </c>
      <c r="O17">
        <v>297</v>
      </c>
      <c r="P17">
        <v>428</v>
      </c>
      <c r="Q17">
        <v>2857</v>
      </c>
      <c r="R17">
        <v>14426</v>
      </c>
      <c r="S17">
        <v>2594</v>
      </c>
      <c r="T17">
        <v>11319</v>
      </c>
      <c r="U17">
        <v>150185</v>
      </c>
      <c r="V17">
        <v>22160</v>
      </c>
      <c r="W17">
        <v>26652</v>
      </c>
      <c r="X17">
        <v>40910</v>
      </c>
      <c r="Y17">
        <v>409</v>
      </c>
      <c r="Z17">
        <v>338</v>
      </c>
      <c r="AA17">
        <v>1395</v>
      </c>
      <c r="AB17">
        <v>401</v>
      </c>
      <c r="AC17">
        <v>281383</v>
      </c>
    </row>
    <row r="18" spans="1:30" s="25" customFormat="1" x14ac:dyDescent="0.25">
      <c r="A18" s="25" t="s">
        <v>53</v>
      </c>
      <c r="B18" s="25">
        <v>13</v>
      </c>
      <c r="C18" s="25">
        <v>4</v>
      </c>
      <c r="D18" s="25">
        <v>1645</v>
      </c>
      <c r="E18" s="25">
        <v>0</v>
      </c>
      <c r="F18" s="25">
        <v>98</v>
      </c>
      <c r="G18" s="25">
        <v>0</v>
      </c>
      <c r="H18" s="25">
        <v>8</v>
      </c>
      <c r="I18" s="25">
        <v>0</v>
      </c>
      <c r="J18" s="25">
        <v>6</v>
      </c>
      <c r="K18" s="25">
        <v>173</v>
      </c>
      <c r="L18" s="25">
        <v>15</v>
      </c>
      <c r="M18" s="25">
        <v>117</v>
      </c>
      <c r="N18" s="25">
        <v>67</v>
      </c>
      <c r="O18" s="25">
        <v>5</v>
      </c>
      <c r="P18" s="25">
        <v>7</v>
      </c>
      <c r="Q18" s="25">
        <v>929</v>
      </c>
      <c r="R18" s="25">
        <v>1228</v>
      </c>
      <c r="S18" s="25">
        <v>322</v>
      </c>
      <c r="T18" s="25">
        <v>1464</v>
      </c>
      <c r="U18" s="25">
        <v>9791</v>
      </c>
      <c r="V18" s="25">
        <v>1107</v>
      </c>
      <c r="W18" s="25">
        <v>161</v>
      </c>
      <c r="X18" s="25">
        <v>1572</v>
      </c>
      <c r="Y18" s="25">
        <v>29</v>
      </c>
      <c r="Z18" s="25">
        <v>6</v>
      </c>
      <c r="AA18" s="25">
        <v>29</v>
      </c>
      <c r="AB18" s="25">
        <v>294</v>
      </c>
      <c r="AC18" s="25">
        <v>19090</v>
      </c>
    </row>
    <row r="19" spans="1:30" x14ac:dyDescent="0.25">
      <c r="A19" t="s">
        <v>54</v>
      </c>
      <c r="B19">
        <v>134</v>
      </c>
      <c r="C19">
        <v>0</v>
      </c>
      <c r="D19">
        <v>1743</v>
      </c>
      <c r="E19">
        <v>0</v>
      </c>
      <c r="F19">
        <v>192</v>
      </c>
      <c r="G19">
        <v>3</v>
      </c>
      <c r="H19">
        <v>13</v>
      </c>
      <c r="I19">
        <v>93</v>
      </c>
      <c r="J19">
        <v>71</v>
      </c>
      <c r="K19">
        <v>1119</v>
      </c>
      <c r="L19">
        <v>5</v>
      </c>
      <c r="M19">
        <v>255</v>
      </c>
      <c r="N19">
        <v>3332</v>
      </c>
      <c r="O19">
        <v>7</v>
      </c>
      <c r="P19">
        <v>83</v>
      </c>
      <c r="Q19">
        <v>1403</v>
      </c>
      <c r="R19">
        <v>14642</v>
      </c>
      <c r="S19">
        <v>299</v>
      </c>
      <c r="T19">
        <v>5261</v>
      </c>
      <c r="U19">
        <v>64479</v>
      </c>
      <c r="V19">
        <v>7966</v>
      </c>
      <c r="W19">
        <v>9902</v>
      </c>
      <c r="X19">
        <v>9711</v>
      </c>
      <c r="Y19">
        <v>104</v>
      </c>
      <c r="Z19">
        <v>216</v>
      </c>
      <c r="AA19">
        <v>527</v>
      </c>
      <c r="AB19">
        <v>251</v>
      </c>
      <c r="AC19">
        <v>121811</v>
      </c>
    </row>
    <row r="20" spans="1:30" s="25" customFormat="1" x14ac:dyDescent="0.25">
      <c r="A20" s="25" t="s">
        <v>55</v>
      </c>
      <c r="B20" s="25">
        <v>19</v>
      </c>
      <c r="C20" s="25">
        <v>0</v>
      </c>
      <c r="D20" s="25">
        <v>17540</v>
      </c>
      <c r="E20" s="25">
        <v>0</v>
      </c>
      <c r="F20" s="25">
        <v>16</v>
      </c>
      <c r="G20" s="25">
        <v>3</v>
      </c>
      <c r="H20" s="25">
        <v>14</v>
      </c>
      <c r="I20" s="25">
        <v>17</v>
      </c>
      <c r="J20" s="25">
        <v>21</v>
      </c>
      <c r="K20" s="25">
        <v>368</v>
      </c>
      <c r="L20" s="25">
        <v>21</v>
      </c>
      <c r="M20" s="25">
        <v>65</v>
      </c>
      <c r="N20" s="25">
        <v>1117</v>
      </c>
      <c r="O20" s="25">
        <v>4</v>
      </c>
      <c r="P20" s="25">
        <v>9</v>
      </c>
      <c r="Q20" s="25">
        <v>386</v>
      </c>
      <c r="R20" s="25">
        <v>2513</v>
      </c>
      <c r="S20" s="25">
        <v>128</v>
      </c>
      <c r="T20" s="25">
        <v>1369</v>
      </c>
      <c r="U20" s="25">
        <v>27290</v>
      </c>
      <c r="V20" s="25">
        <v>3348</v>
      </c>
      <c r="W20" s="25">
        <v>2032</v>
      </c>
      <c r="X20" s="25">
        <v>3844</v>
      </c>
      <c r="Y20" s="25">
        <v>7</v>
      </c>
      <c r="Z20" s="25">
        <v>34</v>
      </c>
      <c r="AA20" s="25">
        <v>159</v>
      </c>
      <c r="AB20" s="25">
        <v>13</v>
      </c>
      <c r="AC20" s="25">
        <v>60337</v>
      </c>
    </row>
    <row r="21" spans="1:30" s="25" customFormat="1" x14ac:dyDescent="0.25">
      <c r="A21" s="25" t="s">
        <v>56</v>
      </c>
      <c r="B21" s="25">
        <v>4</v>
      </c>
      <c r="C21" s="25">
        <v>1</v>
      </c>
      <c r="D21" s="25">
        <v>2150</v>
      </c>
      <c r="E21" s="25">
        <v>5</v>
      </c>
      <c r="F21" s="25">
        <v>104</v>
      </c>
      <c r="G21" s="25">
        <v>3</v>
      </c>
      <c r="H21" s="25">
        <v>4</v>
      </c>
      <c r="I21" s="25">
        <v>6</v>
      </c>
      <c r="J21" s="25">
        <v>71</v>
      </c>
      <c r="K21" s="25">
        <v>376</v>
      </c>
      <c r="L21" s="25">
        <v>29</v>
      </c>
      <c r="M21" s="25">
        <v>304</v>
      </c>
      <c r="N21" s="25">
        <v>447</v>
      </c>
      <c r="O21" s="25">
        <v>20</v>
      </c>
      <c r="P21" s="25">
        <v>71</v>
      </c>
      <c r="Q21" s="25">
        <v>794</v>
      </c>
      <c r="R21" s="25">
        <v>3500</v>
      </c>
      <c r="S21" s="25">
        <v>135</v>
      </c>
      <c r="T21" s="25">
        <v>2907</v>
      </c>
      <c r="U21" s="25">
        <v>21601</v>
      </c>
      <c r="V21" s="25">
        <v>1664</v>
      </c>
      <c r="W21" s="25">
        <v>1212</v>
      </c>
      <c r="X21" s="25">
        <v>2307</v>
      </c>
      <c r="Y21" s="25">
        <v>3</v>
      </c>
      <c r="Z21" s="25">
        <v>35</v>
      </c>
      <c r="AA21" s="25">
        <v>144</v>
      </c>
      <c r="AB21" s="25">
        <v>87</v>
      </c>
      <c r="AC21" s="25">
        <v>37984</v>
      </c>
    </row>
    <row r="22" spans="1:30" x14ac:dyDescent="0.25">
      <c r="A22" t="s">
        <v>57</v>
      </c>
      <c r="B22">
        <v>203</v>
      </c>
      <c r="C22">
        <v>12</v>
      </c>
      <c r="D22">
        <v>2942</v>
      </c>
      <c r="E22">
        <v>6</v>
      </c>
      <c r="F22">
        <v>223</v>
      </c>
      <c r="G22">
        <v>0</v>
      </c>
      <c r="H22">
        <v>86</v>
      </c>
      <c r="I22">
        <v>184</v>
      </c>
      <c r="J22">
        <v>115</v>
      </c>
      <c r="K22">
        <v>1151</v>
      </c>
      <c r="L22">
        <v>155</v>
      </c>
      <c r="M22">
        <v>160</v>
      </c>
      <c r="N22">
        <v>1380</v>
      </c>
      <c r="O22">
        <v>115</v>
      </c>
      <c r="P22">
        <v>141</v>
      </c>
      <c r="Q22">
        <v>3303</v>
      </c>
      <c r="R22">
        <v>29447</v>
      </c>
      <c r="S22">
        <v>461</v>
      </c>
      <c r="T22">
        <v>6468</v>
      </c>
      <c r="U22">
        <v>169200</v>
      </c>
      <c r="V22">
        <v>20538</v>
      </c>
      <c r="W22">
        <v>7671</v>
      </c>
      <c r="X22">
        <v>25752</v>
      </c>
      <c r="Y22">
        <v>183</v>
      </c>
      <c r="Z22">
        <v>472</v>
      </c>
      <c r="AA22">
        <v>1490</v>
      </c>
      <c r="AB22">
        <v>186</v>
      </c>
      <c r="AC22">
        <v>272044</v>
      </c>
    </row>
    <row r="23" spans="1:30" x14ac:dyDescent="0.25">
      <c r="A23" t="s">
        <v>58</v>
      </c>
      <c r="B23">
        <v>36</v>
      </c>
      <c r="C23">
        <v>16</v>
      </c>
      <c r="D23">
        <v>5985</v>
      </c>
      <c r="E23">
        <v>0</v>
      </c>
      <c r="F23">
        <v>337</v>
      </c>
      <c r="G23">
        <v>0</v>
      </c>
      <c r="H23">
        <v>5</v>
      </c>
      <c r="I23">
        <v>166</v>
      </c>
      <c r="J23">
        <v>439</v>
      </c>
      <c r="K23">
        <v>317</v>
      </c>
      <c r="L23">
        <v>14</v>
      </c>
      <c r="M23">
        <v>37</v>
      </c>
      <c r="N23">
        <v>274</v>
      </c>
      <c r="O23">
        <v>46</v>
      </c>
      <c r="P23">
        <v>244</v>
      </c>
      <c r="Q23">
        <v>437</v>
      </c>
      <c r="R23">
        <v>1247</v>
      </c>
      <c r="S23">
        <v>71</v>
      </c>
      <c r="T23">
        <v>9761</v>
      </c>
      <c r="U23">
        <v>21179</v>
      </c>
      <c r="V23">
        <v>1041</v>
      </c>
      <c r="W23">
        <v>1434</v>
      </c>
      <c r="X23">
        <v>548</v>
      </c>
      <c r="Y23">
        <v>114</v>
      </c>
      <c r="Z23">
        <v>75</v>
      </c>
      <c r="AA23">
        <v>396</v>
      </c>
      <c r="AB23">
        <v>151</v>
      </c>
      <c r="AC23">
        <v>44370</v>
      </c>
    </row>
    <row r="24" spans="1:30" x14ac:dyDescent="0.25">
      <c r="A24" t="s">
        <v>59</v>
      </c>
      <c r="B24">
        <v>853</v>
      </c>
      <c r="C24">
        <v>205</v>
      </c>
      <c r="D24">
        <v>1364</v>
      </c>
      <c r="E24">
        <v>73</v>
      </c>
      <c r="F24">
        <v>2126</v>
      </c>
      <c r="G24">
        <v>138</v>
      </c>
      <c r="H24">
        <v>206</v>
      </c>
      <c r="I24">
        <v>1713</v>
      </c>
      <c r="J24">
        <v>1238</v>
      </c>
      <c r="K24">
        <v>4705</v>
      </c>
      <c r="L24">
        <v>1560</v>
      </c>
      <c r="M24">
        <v>987</v>
      </c>
      <c r="N24">
        <v>3682</v>
      </c>
      <c r="O24">
        <v>670</v>
      </c>
      <c r="P24">
        <v>740</v>
      </c>
      <c r="Q24">
        <v>4795</v>
      </c>
      <c r="R24">
        <v>31558</v>
      </c>
      <c r="S24">
        <v>5609</v>
      </c>
      <c r="T24">
        <v>10701</v>
      </c>
      <c r="U24">
        <v>94876</v>
      </c>
      <c r="V24">
        <v>32049</v>
      </c>
      <c r="W24">
        <v>31841</v>
      </c>
      <c r="X24">
        <v>38631</v>
      </c>
      <c r="Y24">
        <v>798</v>
      </c>
      <c r="Z24">
        <v>1543</v>
      </c>
      <c r="AA24">
        <v>4453</v>
      </c>
      <c r="AB24">
        <v>920</v>
      </c>
      <c r="AC24">
        <v>278034</v>
      </c>
    </row>
    <row r="25" spans="1:30" x14ac:dyDescent="0.25">
      <c r="A25" t="s">
        <v>60</v>
      </c>
      <c r="B25">
        <v>21</v>
      </c>
      <c r="C25">
        <v>3</v>
      </c>
      <c r="D25">
        <v>141</v>
      </c>
      <c r="E25">
        <v>0</v>
      </c>
      <c r="F25">
        <v>190</v>
      </c>
      <c r="G25">
        <v>0</v>
      </c>
      <c r="H25">
        <v>14</v>
      </c>
      <c r="I25">
        <v>23</v>
      </c>
      <c r="J25">
        <v>1</v>
      </c>
      <c r="K25">
        <v>147</v>
      </c>
      <c r="L25">
        <v>75</v>
      </c>
      <c r="M25">
        <v>253</v>
      </c>
      <c r="N25">
        <v>630</v>
      </c>
      <c r="O25">
        <v>61</v>
      </c>
      <c r="P25">
        <v>23</v>
      </c>
      <c r="Q25">
        <v>133</v>
      </c>
      <c r="R25">
        <v>1765</v>
      </c>
      <c r="S25">
        <v>273</v>
      </c>
      <c r="T25">
        <v>1149</v>
      </c>
      <c r="U25">
        <v>3373</v>
      </c>
      <c r="V25">
        <v>943</v>
      </c>
      <c r="W25">
        <v>1030</v>
      </c>
      <c r="X25">
        <v>1375</v>
      </c>
      <c r="Y25">
        <v>36</v>
      </c>
      <c r="Z25">
        <v>82</v>
      </c>
      <c r="AA25">
        <v>349</v>
      </c>
      <c r="AB25">
        <v>44</v>
      </c>
      <c r="AC25">
        <v>12134</v>
      </c>
    </row>
    <row r="26" spans="1:30" x14ac:dyDescent="0.25">
      <c r="A26" t="s">
        <v>30</v>
      </c>
      <c r="B26">
        <v>173276</v>
      </c>
      <c r="C26">
        <v>68439</v>
      </c>
      <c r="D26">
        <v>291315</v>
      </c>
      <c r="E26">
        <v>28129</v>
      </c>
      <c r="F26">
        <v>546251</v>
      </c>
      <c r="G26">
        <v>55960</v>
      </c>
      <c r="H26">
        <v>133227</v>
      </c>
      <c r="I26">
        <v>329935</v>
      </c>
      <c r="J26">
        <v>236945</v>
      </c>
      <c r="K26">
        <v>793312</v>
      </c>
      <c r="L26">
        <v>318971</v>
      </c>
      <c r="M26">
        <v>375537</v>
      </c>
      <c r="N26">
        <v>943895</v>
      </c>
      <c r="O26">
        <v>311780</v>
      </c>
      <c r="P26">
        <v>239305</v>
      </c>
      <c r="Q26">
        <v>1309717</v>
      </c>
      <c r="R26">
        <v>3046362</v>
      </c>
      <c r="S26">
        <v>551601</v>
      </c>
      <c r="T26">
        <v>2922463</v>
      </c>
      <c r="U26">
        <v>8608048</v>
      </c>
      <c r="V26">
        <v>1812631</v>
      </c>
      <c r="W26">
        <v>1235612</v>
      </c>
      <c r="X26">
        <v>2027416</v>
      </c>
      <c r="Y26">
        <v>349600</v>
      </c>
      <c r="Z26">
        <v>379152</v>
      </c>
      <c r="AA26">
        <v>781443</v>
      </c>
      <c r="AB26">
        <v>813591</v>
      </c>
      <c r="AC26">
        <v>28683913</v>
      </c>
      <c r="AD26">
        <f>SUM(B26:AB26)</f>
        <v>28683913</v>
      </c>
    </row>
    <row r="27" spans="1:30" x14ac:dyDescent="0.25">
      <c r="B27">
        <f>SUM(B3:B25)</f>
        <v>23288</v>
      </c>
      <c r="C27">
        <f t="shared" ref="C27:AC27" si="0">SUM(C3:C25)</f>
        <v>3021</v>
      </c>
      <c r="D27">
        <f t="shared" si="0"/>
        <v>60909</v>
      </c>
      <c r="E27">
        <f t="shared" si="0"/>
        <v>1049</v>
      </c>
      <c r="F27">
        <f t="shared" si="0"/>
        <v>68458</v>
      </c>
      <c r="G27">
        <f t="shared" si="0"/>
        <v>1775</v>
      </c>
      <c r="H27">
        <f t="shared" si="0"/>
        <v>6784</v>
      </c>
      <c r="I27">
        <f t="shared" si="0"/>
        <v>21069</v>
      </c>
      <c r="J27">
        <f t="shared" si="0"/>
        <v>18249</v>
      </c>
      <c r="K27">
        <f t="shared" si="0"/>
        <v>153209</v>
      </c>
      <c r="L27">
        <f t="shared" si="0"/>
        <v>49539</v>
      </c>
      <c r="M27">
        <f t="shared" si="0"/>
        <v>47989</v>
      </c>
      <c r="N27">
        <f t="shared" si="0"/>
        <v>131201</v>
      </c>
      <c r="O27">
        <f t="shared" si="0"/>
        <v>76708</v>
      </c>
      <c r="P27">
        <f t="shared" si="0"/>
        <v>24282</v>
      </c>
      <c r="Q27">
        <f t="shared" si="0"/>
        <v>115711</v>
      </c>
      <c r="R27">
        <f t="shared" si="0"/>
        <v>512940</v>
      </c>
      <c r="S27">
        <f t="shared" si="0"/>
        <v>71978</v>
      </c>
      <c r="T27">
        <f t="shared" si="0"/>
        <v>290901</v>
      </c>
      <c r="U27">
        <f t="shared" si="0"/>
        <v>1849141</v>
      </c>
      <c r="V27">
        <f t="shared" si="0"/>
        <v>406103</v>
      </c>
      <c r="W27">
        <f t="shared" si="0"/>
        <v>415552</v>
      </c>
      <c r="X27">
        <f t="shared" si="0"/>
        <v>553198</v>
      </c>
      <c r="Y27">
        <f t="shared" si="0"/>
        <v>39467</v>
      </c>
      <c r="Z27">
        <f t="shared" si="0"/>
        <v>60250</v>
      </c>
      <c r="AA27">
        <f t="shared" si="0"/>
        <v>111786</v>
      </c>
      <c r="AB27">
        <f t="shared" si="0"/>
        <v>16336</v>
      </c>
      <c r="AC27">
        <f t="shared" si="0"/>
        <v>5130893</v>
      </c>
    </row>
    <row r="28" spans="1:30" x14ac:dyDescent="0.25">
      <c r="A28" t="s">
        <v>90</v>
      </c>
    </row>
    <row r="29" spans="1:30" x14ac:dyDescent="0.25">
      <c r="A29" t="s">
        <v>91</v>
      </c>
      <c r="B29" t="s">
        <v>92</v>
      </c>
      <c r="C29" t="s">
        <v>93</v>
      </c>
    </row>
    <row r="30" spans="1:30" x14ac:dyDescent="0.25">
      <c r="A30" t="s">
        <v>94</v>
      </c>
      <c r="B30" t="s">
        <v>95</v>
      </c>
      <c r="C30">
        <v>2002</v>
      </c>
    </row>
    <row r="31" spans="1:30" x14ac:dyDescent="0.25">
      <c r="A31" t="s">
        <v>96</v>
      </c>
      <c r="B31" t="s">
        <v>95</v>
      </c>
      <c r="C31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6"/>
  <sheetViews>
    <sheetView topLeftCell="J1" workbookViewId="0">
      <selection activeCell="B31" sqref="B31:AB31"/>
    </sheetView>
  </sheetViews>
  <sheetFormatPr defaultColWidth="5.85546875" defaultRowHeight="12" x14ac:dyDescent="0.2"/>
  <cols>
    <col min="1" max="1" width="7.7109375" style="14" customWidth="1"/>
    <col min="2" max="29" width="7.7109375" style="15" customWidth="1"/>
    <col min="30" max="30" width="7.85546875" style="11" bestFit="1" customWidth="1"/>
    <col min="31" max="16384" width="5.85546875" style="11"/>
  </cols>
  <sheetData>
    <row r="1" spans="1:29" x14ac:dyDescent="0.2">
      <c r="A1" s="14" t="s">
        <v>0</v>
      </c>
      <c r="B1" s="15" t="s">
        <v>1</v>
      </c>
    </row>
    <row r="2" spans="1:29" s="12" customFormat="1" x14ac:dyDescent="0.2">
      <c r="A2" s="16" t="s">
        <v>160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137</v>
      </c>
      <c r="G2" s="17" t="s">
        <v>138</v>
      </c>
      <c r="H2" s="17" t="s">
        <v>139</v>
      </c>
      <c r="I2" s="17" t="s">
        <v>140</v>
      </c>
      <c r="J2" s="17" t="s">
        <v>141</v>
      </c>
      <c r="K2" s="17" t="s">
        <v>142</v>
      </c>
      <c r="L2" s="17" t="s">
        <v>143</v>
      </c>
      <c r="M2" s="17" t="s">
        <v>144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149</v>
      </c>
      <c r="S2" s="17" t="s">
        <v>150</v>
      </c>
      <c r="T2" s="17" t="s">
        <v>151</v>
      </c>
      <c r="U2" s="17" t="s">
        <v>152</v>
      </c>
      <c r="V2" s="17" t="s">
        <v>153</v>
      </c>
      <c r="W2" s="17" t="s">
        <v>154</v>
      </c>
      <c r="X2" s="17" t="s">
        <v>155</v>
      </c>
      <c r="Y2" s="17" t="s">
        <v>156</v>
      </c>
      <c r="Z2" s="17" t="s">
        <v>157</v>
      </c>
      <c r="AA2" s="17" t="s">
        <v>158</v>
      </c>
      <c r="AB2" s="17" t="s">
        <v>159</v>
      </c>
      <c r="AC2" s="17" t="s">
        <v>30</v>
      </c>
    </row>
    <row r="3" spans="1:29" s="12" customFormat="1" x14ac:dyDescent="0.2">
      <c r="A3" s="18" t="s">
        <v>100</v>
      </c>
      <c r="B3" s="19">
        <f>(B4+B8+B14+B20)</f>
        <v>23288</v>
      </c>
      <c r="C3" s="19">
        <f t="shared" ref="C3:AC3" si="0">(C4+C8+C14+C20)</f>
        <v>3021</v>
      </c>
      <c r="D3" s="19">
        <f t="shared" si="0"/>
        <v>60909</v>
      </c>
      <c r="E3" s="19">
        <f t="shared" si="0"/>
        <v>1049</v>
      </c>
      <c r="F3" s="19">
        <f t="shared" si="0"/>
        <v>68458</v>
      </c>
      <c r="G3" s="19">
        <f t="shared" si="0"/>
        <v>1775</v>
      </c>
      <c r="H3" s="19">
        <f t="shared" si="0"/>
        <v>6784</v>
      </c>
      <c r="I3" s="19">
        <f t="shared" si="0"/>
        <v>21069</v>
      </c>
      <c r="J3" s="19">
        <f t="shared" si="0"/>
        <v>18249</v>
      </c>
      <c r="K3" s="19">
        <f t="shared" si="0"/>
        <v>153209</v>
      </c>
      <c r="L3" s="19">
        <f t="shared" si="0"/>
        <v>49539</v>
      </c>
      <c r="M3" s="19">
        <f t="shared" si="0"/>
        <v>47989</v>
      </c>
      <c r="N3" s="19">
        <f>(N4+N8+N14+N20)</f>
        <v>131201</v>
      </c>
      <c r="O3" s="19">
        <f t="shared" si="0"/>
        <v>76708</v>
      </c>
      <c r="P3" s="19">
        <f t="shared" si="0"/>
        <v>24282</v>
      </c>
      <c r="Q3" s="19">
        <f t="shared" si="0"/>
        <v>115711</v>
      </c>
      <c r="R3" s="19">
        <f t="shared" si="0"/>
        <v>512940</v>
      </c>
      <c r="S3" s="19">
        <f t="shared" si="0"/>
        <v>71978</v>
      </c>
      <c r="T3" s="19">
        <f t="shared" si="0"/>
        <v>290901</v>
      </c>
      <c r="U3" s="19">
        <f t="shared" si="0"/>
        <v>1849141</v>
      </c>
      <c r="V3" s="19">
        <f t="shared" si="0"/>
        <v>406103</v>
      </c>
      <c r="W3" s="19">
        <f t="shared" si="0"/>
        <v>415552</v>
      </c>
      <c r="X3" s="19">
        <f t="shared" si="0"/>
        <v>553198</v>
      </c>
      <c r="Y3" s="19">
        <f t="shared" si="0"/>
        <v>39467</v>
      </c>
      <c r="Z3" s="19">
        <f t="shared" si="0"/>
        <v>60250</v>
      </c>
      <c r="AA3" s="19">
        <f t="shared" si="0"/>
        <v>111786</v>
      </c>
      <c r="AB3" s="19">
        <f t="shared" si="0"/>
        <v>16336</v>
      </c>
      <c r="AC3" s="19">
        <f t="shared" si="0"/>
        <v>5130893</v>
      </c>
    </row>
    <row r="4" spans="1:29" s="13" customFormat="1" x14ac:dyDescent="0.2">
      <c r="A4" s="20" t="s">
        <v>101</v>
      </c>
      <c r="B4" s="21">
        <f>SUM(B5:B7)</f>
        <v>36</v>
      </c>
      <c r="C4" s="21">
        <f t="shared" ref="C4:AC4" si="1">SUM(C5:C7)</f>
        <v>5</v>
      </c>
      <c r="D4" s="21">
        <f t="shared" si="1"/>
        <v>21335</v>
      </c>
      <c r="E4" s="21">
        <f t="shared" si="1"/>
        <v>5</v>
      </c>
      <c r="F4" s="21">
        <f t="shared" si="1"/>
        <v>218</v>
      </c>
      <c r="G4" s="21">
        <f t="shared" si="1"/>
        <v>6</v>
      </c>
      <c r="H4" s="21">
        <f t="shared" si="1"/>
        <v>26</v>
      </c>
      <c r="I4" s="21">
        <f t="shared" si="1"/>
        <v>23</v>
      </c>
      <c r="J4" s="21">
        <f t="shared" si="1"/>
        <v>98</v>
      </c>
      <c r="K4" s="21">
        <f t="shared" si="1"/>
        <v>917</v>
      </c>
      <c r="L4" s="21">
        <f t="shared" si="1"/>
        <v>65</v>
      </c>
      <c r="M4" s="21">
        <f t="shared" si="1"/>
        <v>486</v>
      </c>
      <c r="N4" s="21">
        <f t="shared" si="1"/>
        <v>1631</v>
      </c>
      <c r="O4" s="21">
        <f t="shared" si="1"/>
        <v>29</v>
      </c>
      <c r="P4" s="21">
        <f t="shared" si="1"/>
        <v>87</v>
      </c>
      <c r="Q4" s="21">
        <f t="shared" si="1"/>
        <v>2109</v>
      </c>
      <c r="R4" s="21">
        <f t="shared" si="1"/>
        <v>7241</v>
      </c>
      <c r="S4" s="21">
        <f t="shared" si="1"/>
        <v>585</v>
      </c>
      <c r="T4" s="21">
        <f t="shared" si="1"/>
        <v>5740</v>
      </c>
      <c r="U4" s="21">
        <f t="shared" si="1"/>
        <v>58682</v>
      </c>
      <c r="V4" s="21">
        <f t="shared" si="1"/>
        <v>6119</v>
      </c>
      <c r="W4" s="21">
        <f t="shared" si="1"/>
        <v>3405</v>
      </c>
      <c r="X4" s="21">
        <f t="shared" si="1"/>
        <v>7723</v>
      </c>
      <c r="Y4" s="21">
        <f t="shared" si="1"/>
        <v>39</v>
      </c>
      <c r="Z4" s="21">
        <f>SUM(Z5:Z7)</f>
        <v>75</v>
      </c>
      <c r="AA4" s="21">
        <f t="shared" si="1"/>
        <v>332</v>
      </c>
      <c r="AB4" s="21">
        <f t="shared" si="1"/>
        <v>394</v>
      </c>
      <c r="AC4" s="21">
        <f t="shared" si="1"/>
        <v>117411</v>
      </c>
    </row>
    <row r="5" spans="1:29" x14ac:dyDescent="0.2">
      <c r="A5" s="22">
        <v>30</v>
      </c>
      <c r="B5" s="23">
        <f>div_indtrans_est_02!B18</f>
        <v>13</v>
      </c>
      <c r="C5" s="23">
        <f>div_indtrans_est_02!C18</f>
        <v>4</v>
      </c>
      <c r="D5" s="23">
        <f>div_indtrans_est_02!D18</f>
        <v>1645</v>
      </c>
      <c r="E5" s="23">
        <f>div_indtrans_est_02!E18</f>
        <v>0</v>
      </c>
      <c r="F5" s="23">
        <f>div_indtrans_est_02!F18</f>
        <v>98</v>
      </c>
      <c r="G5" s="23">
        <f>div_indtrans_est_02!G18</f>
        <v>0</v>
      </c>
      <c r="H5" s="23">
        <f>div_indtrans_est_02!H18</f>
        <v>8</v>
      </c>
      <c r="I5" s="23">
        <f>div_indtrans_est_02!I18</f>
        <v>0</v>
      </c>
      <c r="J5" s="23">
        <f>div_indtrans_est_02!J18</f>
        <v>6</v>
      </c>
      <c r="K5" s="23">
        <f>div_indtrans_est_02!K18</f>
        <v>173</v>
      </c>
      <c r="L5" s="23">
        <f>div_indtrans_est_02!L18</f>
        <v>15</v>
      </c>
      <c r="M5" s="23">
        <f>div_indtrans_est_02!M18</f>
        <v>117</v>
      </c>
      <c r="N5" s="23">
        <f>div_indtrans_est_02!N18</f>
        <v>67</v>
      </c>
      <c r="O5" s="23">
        <f>div_indtrans_est_02!O18</f>
        <v>5</v>
      </c>
      <c r="P5" s="23">
        <f>div_indtrans_est_02!P18</f>
        <v>7</v>
      </c>
      <c r="Q5" s="23">
        <f>div_indtrans_est_02!Q18</f>
        <v>929</v>
      </c>
      <c r="R5" s="23">
        <f>div_indtrans_est_02!R18</f>
        <v>1228</v>
      </c>
      <c r="S5" s="23">
        <f>div_indtrans_est_02!S18</f>
        <v>322</v>
      </c>
      <c r="T5" s="23">
        <f>div_indtrans_est_02!T18</f>
        <v>1464</v>
      </c>
      <c r="U5" s="23">
        <f>div_indtrans_est_02!U18</f>
        <v>9791</v>
      </c>
      <c r="V5" s="23">
        <f>div_indtrans_est_02!V18</f>
        <v>1107</v>
      </c>
      <c r="W5" s="23">
        <f>div_indtrans_est_02!W18</f>
        <v>161</v>
      </c>
      <c r="X5" s="23">
        <f>div_indtrans_est_02!X18</f>
        <v>1572</v>
      </c>
      <c r="Y5" s="23">
        <f>div_indtrans_est_02!Y18</f>
        <v>29</v>
      </c>
      <c r="Z5" s="23">
        <f>div_indtrans_est_02!Z18</f>
        <v>6</v>
      </c>
      <c r="AA5" s="23">
        <f>div_indtrans_est_02!AA18</f>
        <v>29</v>
      </c>
      <c r="AB5" s="23">
        <f>div_indtrans_est_02!AB18</f>
        <v>294</v>
      </c>
      <c r="AC5" s="23">
        <f>div_indtrans_est_02!AC18</f>
        <v>19090</v>
      </c>
    </row>
    <row r="6" spans="1:29" x14ac:dyDescent="0.2">
      <c r="A6" s="22">
        <v>32</v>
      </c>
      <c r="B6" s="23">
        <f>div_indtrans_est_02!B20</f>
        <v>19</v>
      </c>
      <c r="C6" s="23">
        <f>div_indtrans_est_02!C20</f>
        <v>0</v>
      </c>
      <c r="D6" s="23">
        <f>div_indtrans_est_02!D20</f>
        <v>17540</v>
      </c>
      <c r="E6" s="23">
        <f>div_indtrans_est_02!E20</f>
        <v>0</v>
      </c>
      <c r="F6" s="23">
        <f>div_indtrans_est_02!F20</f>
        <v>16</v>
      </c>
      <c r="G6" s="23">
        <f>div_indtrans_est_02!G20</f>
        <v>3</v>
      </c>
      <c r="H6" s="23">
        <f>div_indtrans_est_02!H20</f>
        <v>14</v>
      </c>
      <c r="I6" s="23">
        <f>div_indtrans_est_02!I20</f>
        <v>17</v>
      </c>
      <c r="J6" s="23">
        <f>div_indtrans_est_02!J20</f>
        <v>21</v>
      </c>
      <c r="K6" s="23">
        <f>div_indtrans_est_02!K20</f>
        <v>368</v>
      </c>
      <c r="L6" s="23">
        <f>div_indtrans_est_02!L20</f>
        <v>21</v>
      </c>
      <c r="M6" s="23">
        <f>div_indtrans_est_02!M20</f>
        <v>65</v>
      </c>
      <c r="N6" s="23">
        <f>div_indtrans_est_02!N20</f>
        <v>1117</v>
      </c>
      <c r="O6" s="23">
        <f>div_indtrans_est_02!O20</f>
        <v>4</v>
      </c>
      <c r="P6" s="23">
        <f>div_indtrans_est_02!P20</f>
        <v>9</v>
      </c>
      <c r="Q6" s="23">
        <f>div_indtrans_est_02!Q20</f>
        <v>386</v>
      </c>
      <c r="R6" s="23">
        <f>div_indtrans_est_02!R20</f>
        <v>2513</v>
      </c>
      <c r="S6" s="23">
        <f>div_indtrans_est_02!S20</f>
        <v>128</v>
      </c>
      <c r="T6" s="23">
        <f>div_indtrans_est_02!T20</f>
        <v>1369</v>
      </c>
      <c r="U6" s="23">
        <f>div_indtrans_est_02!U20</f>
        <v>27290</v>
      </c>
      <c r="V6" s="23">
        <f>div_indtrans_est_02!V20</f>
        <v>3348</v>
      </c>
      <c r="W6" s="23">
        <f>div_indtrans_est_02!W20</f>
        <v>2032</v>
      </c>
      <c r="X6" s="23">
        <f>div_indtrans_est_02!X20</f>
        <v>3844</v>
      </c>
      <c r="Y6" s="23">
        <f>div_indtrans_est_02!Y20</f>
        <v>7</v>
      </c>
      <c r="Z6" s="23">
        <f>div_indtrans_est_02!Z20</f>
        <v>34</v>
      </c>
      <c r="AA6" s="23">
        <f>div_indtrans_est_02!AA20</f>
        <v>159</v>
      </c>
      <c r="AB6" s="23">
        <f>div_indtrans_est_02!AB20</f>
        <v>13</v>
      </c>
      <c r="AC6" s="23">
        <f>div_indtrans_est_02!AC20</f>
        <v>60337</v>
      </c>
    </row>
    <row r="7" spans="1:29" x14ac:dyDescent="0.2">
      <c r="A7" s="22">
        <v>33</v>
      </c>
      <c r="B7" s="23">
        <f>div_indtrans_est_02!B21</f>
        <v>4</v>
      </c>
      <c r="C7" s="23">
        <f>div_indtrans_est_02!C21</f>
        <v>1</v>
      </c>
      <c r="D7" s="23">
        <f>div_indtrans_est_02!D21</f>
        <v>2150</v>
      </c>
      <c r="E7" s="23">
        <f>div_indtrans_est_02!E21</f>
        <v>5</v>
      </c>
      <c r="F7" s="23">
        <f>div_indtrans_est_02!F21</f>
        <v>104</v>
      </c>
      <c r="G7" s="23">
        <f>div_indtrans_est_02!G21</f>
        <v>3</v>
      </c>
      <c r="H7" s="23">
        <f>div_indtrans_est_02!H21</f>
        <v>4</v>
      </c>
      <c r="I7" s="23">
        <f>div_indtrans_est_02!I21</f>
        <v>6</v>
      </c>
      <c r="J7" s="23">
        <f>div_indtrans_est_02!J21</f>
        <v>71</v>
      </c>
      <c r="K7" s="23">
        <f>div_indtrans_est_02!K21</f>
        <v>376</v>
      </c>
      <c r="L7" s="23">
        <f>div_indtrans_est_02!L21</f>
        <v>29</v>
      </c>
      <c r="M7" s="23">
        <f>div_indtrans_est_02!M21</f>
        <v>304</v>
      </c>
      <c r="N7" s="23">
        <f>div_indtrans_est_02!N21</f>
        <v>447</v>
      </c>
      <c r="O7" s="23">
        <f>div_indtrans_est_02!O21</f>
        <v>20</v>
      </c>
      <c r="P7" s="23">
        <f>div_indtrans_est_02!P21</f>
        <v>71</v>
      </c>
      <c r="Q7" s="23">
        <f>div_indtrans_est_02!Q21</f>
        <v>794</v>
      </c>
      <c r="R7" s="23">
        <f>div_indtrans_est_02!R21</f>
        <v>3500</v>
      </c>
      <c r="S7" s="23">
        <f>div_indtrans_est_02!S21</f>
        <v>135</v>
      </c>
      <c r="T7" s="23">
        <f>div_indtrans_est_02!T21</f>
        <v>2907</v>
      </c>
      <c r="U7" s="23">
        <f>div_indtrans_est_02!U21</f>
        <v>21601</v>
      </c>
      <c r="V7" s="23">
        <f>div_indtrans_est_02!V21</f>
        <v>1664</v>
      </c>
      <c r="W7" s="23">
        <f>div_indtrans_est_02!W21</f>
        <v>1212</v>
      </c>
      <c r="X7" s="23">
        <f>div_indtrans_est_02!X21</f>
        <v>2307</v>
      </c>
      <c r="Y7" s="23">
        <f>div_indtrans_est_02!Y21</f>
        <v>3</v>
      </c>
      <c r="Z7" s="23">
        <f>div_indtrans_est_02!Z21</f>
        <v>35</v>
      </c>
      <c r="AA7" s="23">
        <f>div_indtrans_est_02!AA21</f>
        <v>144</v>
      </c>
      <c r="AB7" s="23">
        <f>div_indtrans_est_02!AB21</f>
        <v>87</v>
      </c>
      <c r="AC7" s="23">
        <f>div_indtrans_est_02!AC21</f>
        <v>37984</v>
      </c>
    </row>
    <row r="8" spans="1:29" s="13" customFormat="1" x14ac:dyDescent="0.2">
      <c r="A8" s="20" t="s">
        <v>102</v>
      </c>
      <c r="B8" s="21">
        <f>SUM(B9:B13)</f>
        <v>595</v>
      </c>
      <c r="C8" s="21">
        <f t="shared" ref="C8:AC8" si="2">SUM(C9:C13)</f>
        <v>47</v>
      </c>
      <c r="D8" s="21">
        <f t="shared" si="2"/>
        <v>14347</v>
      </c>
      <c r="E8" s="21">
        <f t="shared" si="2"/>
        <v>13</v>
      </c>
      <c r="F8" s="21">
        <f t="shared" si="2"/>
        <v>2031</v>
      </c>
      <c r="G8" s="21">
        <f t="shared" si="2"/>
        <v>26</v>
      </c>
      <c r="H8" s="21">
        <f t="shared" si="2"/>
        <v>302</v>
      </c>
      <c r="I8" s="21">
        <f t="shared" si="2"/>
        <v>1578</v>
      </c>
      <c r="J8" s="21">
        <f t="shared" si="2"/>
        <v>1562</v>
      </c>
      <c r="K8" s="21">
        <f t="shared" si="2"/>
        <v>8727</v>
      </c>
      <c r="L8" s="21">
        <f t="shared" si="2"/>
        <v>1512</v>
      </c>
      <c r="M8" s="21">
        <f t="shared" si="2"/>
        <v>1231</v>
      </c>
      <c r="N8" s="21">
        <f t="shared" si="2"/>
        <v>13052</v>
      </c>
      <c r="O8" s="21">
        <f t="shared" si="2"/>
        <v>1416</v>
      </c>
      <c r="P8" s="21">
        <f t="shared" si="2"/>
        <v>1542</v>
      </c>
      <c r="Q8" s="21">
        <f t="shared" si="2"/>
        <v>20056</v>
      </c>
      <c r="R8" s="21">
        <f t="shared" si="2"/>
        <v>86025</v>
      </c>
      <c r="S8" s="21">
        <f t="shared" si="2"/>
        <v>4662</v>
      </c>
      <c r="T8" s="21">
        <f t="shared" si="2"/>
        <v>64549</v>
      </c>
      <c r="U8" s="21">
        <f t="shared" si="2"/>
        <v>546308</v>
      </c>
      <c r="V8" s="21">
        <f t="shared" si="2"/>
        <v>66855</v>
      </c>
      <c r="W8" s="21">
        <f t="shared" si="2"/>
        <v>51116</v>
      </c>
      <c r="X8" s="21">
        <f t="shared" si="2"/>
        <v>92136</v>
      </c>
      <c r="Y8" s="21">
        <f t="shared" si="2"/>
        <v>1283</v>
      </c>
      <c r="Z8" s="21">
        <f t="shared" si="2"/>
        <v>1775</v>
      </c>
      <c r="AA8" s="21">
        <f t="shared" si="2"/>
        <v>14069</v>
      </c>
      <c r="AB8" s="21">
        <f t="shared" si="2"/>
        <v>1495</v>
      </c>
      <c r="AC8" s="21">
        <f t="shared" si="2"/>
        <v>998310</v>
      </c>
    </row>
    <row r="9" spans="1:29" x14ac:dyDescent="0.2">
      <c r="A9" s="22">
        <v>24</v>
      </c>
      <c r="B9" s="23">
        <f>div_indtrans_est_02!B12</f>
        <v>153</v>
      </c>
      <c r="C9" s="23">
        <f>div_indtrans_est_02!C12</f>
        <v>4</v>
      </c>
      <c r="D9" s="23">
        <f>div_indtrans_est_02!D12</f>
        <v>1606</v>
      </c>
      <c r="E9" s="23">
        <f>div_indtrans_est_02!E12</f>
        <v>6</v>
      </c>
      <c r="F9" s="23">
        <f>div_indtrans_est_02!F12</f>
        <v>1113</v>
      </c>
      <c r="G9" s="23">
        <f>div_indtrans_est_02!G12</f>
        <v>14</v>
      </c>
      <c r="H9" s="23">
        <f>div_indtrans_est_02!H12</f>
        <v>163</v>
      </c>
      <c r="I9" s="23">
        <f>div_indtrans_est_02!I12</f>
        <v>1011</v>
      </c>
      <c r="J9" s="23">
        <f>div_indtrans_est_02!J12</f>
        <v>820</v>
      </c>
      <c r="K9" s="23">
        <f>div_indtrans_est_02!K12</f>
        <v>4030</v>
      </c>
      <c r="L9" s="23">
        <f>div_indtrans_est_02!L12</f>
        <v>742</v>
      </c>
      <c r="M9" s="23">
        <f>div_indtrans_est_02!M12</f>
        <v>471</v>
      </c>
      <c r="N9" s="23">
        <f>div_indtrans_est_02!N12</f>
        <v>6675</v>
      </c>
      <c r="O9" s="23">
        <f>div_indtrans_est_02!O12</f>
        <v>951</v>
      </c>
      <c r="P9" s="23">
        <f>div_indtrans_est_02!P12</f>
        <v>646</v>
      </c>
      <c r="Q9" s="23">
        <f>div_indtrans_est_02!Q12</f>
        <v>12056</v>
      </c>
      <c r="R9" s="23">
        <f>div_indtrans_est_02!R12</f>
        <v>26263</v>
      </c>
      <c r="S9" s="23">
        <f>div_indtrans_est_02!S12</f>
        <v>1237</v>
      </c>
      <c r="T9" s="23">
        <f>div_indtrans_est_02!T12</f>
        <v>31740</v>
      </c>
      <c r="U9" s="23">
        <f>div_indtrans_est_02!U12</f>
        <v>141265</v>
      </c>
      <c r="V9" s="23">
        <f>div_indtrans_est_02!V12</f>
        <v>15150</v>
      </c>
      <c r="W9" s="23">
        <f>div_indtrans_est_02!W12</f>
        <v>5457</v>
      </c>
      <c r="X9" s="23">
        <f>div_indtrans_est_02!X12</f>
        <v>15215</v>
      </c>
      <c r="Y9" s="23">
        <f>div_indtrans_est_02!Y12</f>
        <v>473</v>
      </c>
      <c r="Z9" s="23">
        <f>div_indtrans_est_02!Z12</f>
        <v>674</v>
      </c>
      <c r="AA9" s="23">
        <f>div_indtrans_est_02!AA12</f>
        <v>10261</v>
      </c>
      <c r="AB9" s="23">
        <f>div_indtrans_est_02!AB12</f>
        <v>506</v>
      </c>
      <c r="AC9" s="23">
        <f>div_indtrans_est_02!AC12</f>
        <v>278702</v>
      </c>
    </row>
    <row r="10" spans="1:29" x14ac:dyDescent="0.2">
      <c r="A10" s="22">
        <v>29</v>
      </c>
      <c r="B10" s="23">
        <f>div_indtrans_est_02!B17</f>
        <v>69</v>
      </c>
      <c r="C10" s="23">
        <f>div_indtrans_est_02!C17</f>
        <v>15</v>
      </c>
      <c r="D10" s="23">
        <f>div_indtrans_est_02!D17</f>
        <v>2071</v>
      </c>
      <c r="E10" s="23">
        <f>div_indtrans_est_02!E17</f>
        <v>1</v>
      </c>
      <c r="F10" s="23">
        <f>div_indtrans_est_02!F17</f>
        <v>166</v>
      </c>
      <c r="G10" s="23">
        <f>div_indtrans_est_02!G17</f>
        <v>9</v>
      </c>
      <c r="H10" s="23">
        <f>div_indtrans_est_02!H17</f>
        <v>35</v>
      </c>
      <c r="I10" s="23">
        <f>div_indtrans_est_02!I17</f>
        <v>124</v>
      </c>
      <c r="J10" s="23">
        <f>div_indtrans_est_02!J17</f>
        <v>117</v>
      </c>
      <c r="K10" s="23">
        <f>div_indtrans_est_02!K17</f>
        <v>2110</v>
      </c>
      <c r="L10" s="23">
        <f>div_indtrans_est_02!L17</f>
        <v>596</v>
      </c>
      <c r="M10" s="23">
        <f>div_indtrans_est_02!M17</f>
        <v>308</v>
      </c>
      <c r="N10" s="23">
        <f>div_indtrans_est_02!N17</f>
        <v>1391</v>
      </c>
      <c r="O10" s="23">
        <f>div_indtrans_est_02!O17</f>
        <v>297</v>
      </c>
      <c r="P10" s="23">
        <f>div_indtrans_est_02!P17</f>
        <v>428</v>
      </c>
      <c r="Q10" s="23">
        <f>div_indtrans_est_02!Q17</f>
        <v>2857</v>
      </c>
      <c r="R10" s="23">
        <f>div_indtrans_est_02!R17</f>
        <v>14426</v>
      </c>
      <c r="S10" s="23">
        <f>div_indtrans_est_02!S17</f>
        <v>2594</v>
      </c>
      <c r="T10" s="23">
        <f>div_indtrans_est_02!T17</f>
        <v>11319</v>
      </c>
      <c r="U10" s="23">
        <f>div_indtrans_est_02!U17</f>
        <v>150185</v>
      </c>
      <c r="V10" s="23">
        <f>div_indtrans_est_02!V17</f>
        <v>22160</v>
      </c>
      <c r="W10" s="23">
        <f>div_indtrans_est_02!W17</f>
        <v>26652</v>
      </c>
      <c r="X10" s="23">
        <f>div_indtrans_est_02!X17</f>
        <v>40910</v>
      </c>
      <c r="Y10" s="23">
        <f>div_indtrans_est_02!Y17</f>
        <v>409</v>
      </c>
      <c r="Z10" s="23">
        <f>div_indtrans_est_02!Z17</f>
        <v>338</v>
      </c>
      <c r="AA10" s="23">
        <f>div_indtrans_est_02!AA17</f>
        <v>1395</v>
      </c>
      <c r="AB10" s="23">
        <f>div_indtrans_est_02!AB17</f>
        <v>401</v>
      </c>
      <c r="AC10" s="23">
        <f>div_indtrans_est_02!AC17</f>
        <v>281383</v>
      </c>
    </row>
    <row r="11" spans="1:29" x14ac:dyDescent="0.2">
      <c r="A11" s="22">
        <v>31</v>
      </c>
      <c r="B11" s="23">
        <f>div_indtrans_est_02!B19</f>
        <v>134</v>
      </c>
      <c r="C11" s="23">
        <f>div_indtrans_est_02!C19</f>
        <v>0</v>
      </c>
      <c r="D11" s="23">
        <f>div_indtrans_est_02!D19</f>
        <v>1743</v>
      </c>
      <c r="E11" s="23">
        <f>div_indtrans_est_02!E19</f>
        <v>0</v>
      </c>
      <c r="F11" s="23">
        <f>div_indtrans_est_02!F19</f>
        <v>192</v>
      </c>
      <c r="G11" s="23">
        <f>div_indtrans_est_02!G19</f>
        <v>3</v>
      </c>
      <c r="H11" s="23">
        <f>div_indtrans_est_02!H19</f>
        <v>13</v>
      </c>
      <c r="I11" s="23">
        <f>div_indtrans_est_02!I19</f>
        <v>93</v>
      </c>
      <c r="J11" s="23">
        <f>div_indtrans_est_02!J19</f>
        <v>71</v>
      </c>
      <c r="K11" s="23">
        <f>div_indtrans_est_02!K19</f>
        <v>1119</v>
      </c>
      <c r="L11" s="23">
        <f>div_indtrans_est_02!L19</f>
        <v>5</v>
      </c>
      <c r="M11" s="23">
        <f>div_indtrans_est_02!M19</f>
        <v>255</v>
      </c>
      <c r="N11" s="23">
        <f>div_indtrans_est_02!N19</f>
        <v>3332</v>
      </c>
      <c r="O11" s="23">
        <f>div_indtrans_est_02!O19</f>
        <v>7</v>
      </c>
      <c r="P11" s="23">
        <f>div_indtrans_est_02!P19</f>
        <v>83</v>
      </c>
      <c r="Q11" s="23">
        <f>div_indtrans_est_02!Q19</f>
        <v>1403</v>
      </c>
      <c r="R11" s="23">
        <f>div_indtrans_est_02!R19</f>
        <v>14642</v>
      </c>
      <c r="S11" s="23">
        <f>div_indtrans_est_02!S19</f>
        <v>299</v>
      </c>
      <c r="T11" s="23">
        <f>div_indtrans_est_02!T19</f>
        <v>5261</v>
      </c>
      <c r="U11" s="23">
        <f>div_indtrans_est_02!U19</f>
        <v>64479</v>
      </c>
      <c r="V11" s="23">
        <f>div_indtrans_est_02!V19</f>
        <v>7966</v>
      </c>
      <c r="W11" s="23">
        <f>div_indtrans_est_02!W19</f>
        <v>9902</v>
      </c>
      <c r="X11" s="23">
        <f>div_indtrans_est_02!X19</f>
        <v>9711</v>
      </c>
      <c r="Y11" s="23">
        <f>div_indtrans_est_02!Y19</f>
        <v>104</v>
      </c>
      <c r="Z11" s="23">
        <f>div_indtrans_est_02!Z19</f>
        <v>216</v>
      </c>
      <c r="AA11" s="23">
        <f>div_indtrans_est_02!AA19</f>
        <v>527</v>
      </c>
      <c r="AB11" s="23">
        <f>div_indtrans_est_02!AB19</f>
        <v>251</v>
      </c>
      <c r="AC11" s="23">
        <f>div_indtrans_est_02!AC19</f>
        <v>121811</v>
      </c>
    </row>
    <row r="12" spans="1:29" x14ac:dyDescent="0.2">
      <c r="A12" s="22">
        <v>34</v>
      </c>
      <c r="B12" s="23">
        <f>div_indtrans_est_02!B22</f>
        <v>203</v>
      </c>
      <c r="C12" s="23">
        <f>div_indtrans_est_02!C22</f>
        <v>12</v>
      </c>
      <c r="D12" s="23">
        <f>div_indtrans_est_02!D22</f>
        <v>2942</v>
      </c>
      <c r="E12" s="23">
        <f>div_indtrans_est_02!E22</f>
        <v>6</v>
      </c>
      <c r="F12" s="23">
        <f>div_indtrans_est_02!F22</f>
        <v>223</v>
      </c>
      <c r="G12" s="23">
        <f>div_indtrans_est_02!G22</f>
        <v>0</v>
      </c>
      <c r="H12" s="23">
        <f>div_indtrans_est_02!H22</f>
        <v>86</v>
      </c>
      <c r="I12" s="23">
        <f>div_indtrans_est_02!I22</f>
        <v>184</v>
      </c>
      <c r="J12" s="23">
        <f>div_indtrans_est_02!J22</f>
        <v>115</v>
      </c>
      <c r="K12" s="23">
        <f>div_indtrans_est_02!K22</f>
        <v>1151</v>
      </c>
      <c r="L12" s="23">
        <f>div_indtrans_est_02!L22</f>
        <v>155</v>
      </c>
      <c r="M12" s="23">
        <f>div_indtrans_est_02!M22</f>
        <v>160</v>
      </c>
      <c r="N12" s="23">
        <f>div_indtrans_est_02!N22</f>
        <v>1380</v>
      </c>
      <c r="O12" s="23">
        <f>div_indtrans_est_02!O22</f>
        <v>115</v>
      </c>
      <c r="P12" s="23">
        <f>div_indtrans_est_02!P22</f>
        <v>141</v>
      </c>
      <c r="Q12" s="23">
        <f>div_indtrans_est_02!Q22</f>
        <v>3303</v>
      </c>
      <c r="R12" s="23">
        <f>div_indtrans_est_02!R22</f>
        <v>29447</v>
      </c>
      <c r="S12" s="23">
        <f>div_indtrans_est_02!S22</f>
        <v>461</v>
      </c>
      <c r="T12" s="23">
        <f>div_indtrans_est_02!T22</f>
        <v>6468</v>
      </c>
      <c r="U12" s="23">
        <f>div_indtrans_est_02!U22</f>
        <v>169200</v>
      </c>
      <c r="V12" s="23">
        <f>div_indtrans_est_02!V22</f>
        <v>20538</v>
      </c>
      <c r="W12" s="23">
        <f>div_indtrans_est_02!W22</f>
        <v>7671</v>
      </c>
      <c r="X12" s="23">
        <f>div_indtrans_est_02!X22</f>
        <v>25752</v>
      </c>
      <c r="Y12" s="23">
        <f>div_indtrans_est_02!Y22</f>
        <v>183</v>
      </c>
      <c r="Z12" s="23">
        <f>div_indtrans_est_02!Z22</f>
        <v>472</v>
      </c>
      <c r="AA12" s="23">
        <f>div_indtrans_est_02!AA22</f>
        <v>1490</v>
      </c>
      <c r="AB12" s="23">
        <f>div_indtrans_est_02!AB22</f>
        <v>186</v>
      </c>
      <c r="AC12" s="23">
        <f>div_indtrans_est_02!AC22</f>
        <v>272044</v>
      </c>
    </row>
    <row r="13" spans="1:29" x14ac:dyDescent="0.2">
      <c r="A13" s="22">
        <v>35</v>
      </c>
      <c r="B13" s="23">
        <f>div_indtrans_est_02!B23</f>
        <v>36</v>
      </c>
      <c r="C13" s="23">
        <f>div_indtrans_est_02!C23</f>
        <v>16</v>
      </c>
      <c r="D13" s="23">
        <f>div_indtrans_est_02!D23</f>
        <v>5985</v>
      </c>
      <c r="E13" s="23">
        <f>div_indtrans_est_02!E23</f>
        <v>0</v>
      </c>
      <c r="F13" s="23">
        <f>div_indtrans_est_02!F23</f>
        <v>337</v>
      </c>
      <c r="G13" s="23">
        <f>div_indtrans_est_02!G23</f>
        <v>0</v>
      </c>
      <c r="H13" s="23">
        <f>div_indtrans_est_02!H23</f>
        <v>5</v>
      </c>
      <c r="I13" s="23">
        <f>div_indtrans_est_02!I23</f>
        <v>166</v>
      </c>
      <c r="J13" s="23">
        <f>div_indtrans_est_02!J23</f>
        <v>439</v>
      </c>
      <c r="K13" s="23">
        <f>div_indtrans_est_02!K23</f>
        <v>317</v>
      </c>
      <c r="L13" s="23">
        <f>div_indtrans_est_02!L23</f>
        <v>14</v>
      </c>
      <c r="M13" s="23">
        <f>div_indtrans_est_02!M23</f>
        <v>37</v>
      </c>
      <c r="N13" s="23">
        <f>div_indtrans_est_02!N23</f>
        <v>274</v>
      </c>
      <c r="O13" s="23">
        <f>div_indtrans_est_02!O23</f>
        <v>46</v>
      </c>
      <c r="P13" s="23">
        <f>div_indtrans_est_02!P23</f>
        <v>244</v>
      </c>
      <c r="Q13" s="23">
        <f>div_indtrans_est_02!Q23</f>
        <v>437</v>
      </c>
      <c r="R13" s="23">
        <f>div_indtrans_est_02!R23</f>
        <v>1247</v>
      </c>
      <c r="S13" s="23">
        <f>div_indtrans_est_02!S23</f>
        <v>71</v>
      </c>
      <c r="T13" s="23">
        <f>div_indtrans_est_02!T23</f>
        <v>9761</v>
      </c>
      <c r="U13" s="23">
        <f>div_indtrans_est_02!U23</f>
        <v>21179</v>
      </c>
      <c r="V13" s="23">
        <f>div_indtrans_est_02!V23</f>
        <v>1041</v>
      </c>
      <c r="W13" s="23">
        <f>div_indtrans_est_02!W23</f>
        <v>1434</v>
      </c>
      <c r="X13" s="23">
        <f>div_indtrans_est_02!X23</f>
        <v>548</v>
      </c>
      <c r="Y13" s="23">
        <f>div_indtrans_est_02!Y23</f>
        <v>114</v>
      </c>
      <c r="Z13" s="23">
        <f>div_indtrans_est_02!Z23</f>
        <v>75</v>
      </c>
      <c r="AA13" s="23">
        <f>div_indtrans_est_02!AA23</f>
        <v>396</v>
      </c>
      <c r="AB13" s="23">
        <f>div_indtrans_est_02!AB23</f>
        <v>151</v>
      </c>
      <c r="AC13" s="23">
        <f>div_indtrans_est_02!AC23</f>
        <v>44370</v>
      </c>
    </row>
    <row r="14" spans="1:29" s="13" customFormat="1" x14ac:dyDescent="0.2">
      <c r="A14" s="20" t="s">
        <v>103</v>
      </c>
      <c r="B14" s="21">
        <f>SUM(B15:B19)</f>
        <v>2343</v>
      </c>
      <c r="C14" s="21">
        <f t="shared" ref="C14:AC14" si="3">SUM(C15:C19)</f>
        <v>487</v>
      </c>
      <c r="D14" s="21">
        <f t="shared" si="3"/>
        <v>10474</v>
      </c>
      <c r="E14" s="21">
        <f t="shared" si="3"/>
        <v>211</v>
      </c>
      <c r="F14" s="21">
        <f t="shared" si="3"/>
        <v>9861</v>
      </c>
      <c r="G14" s="21">
        <f t="shared" si="3"/>
        <v>367</v>
      </c>
      <c r="H14" s="21">
        <f t="shared" si="3"/>
        <v>2416</v>
      </c>
      <c r="I14" s="21">
        <f t="shared" si="3"/>
        <v>8587</v>
      </c>
      <c r="J14" s="21">
        <f t="shared" si="3"/>
        <v>4698</v>
      </c>
      <c r="K14" s="21">
        <f t="shared" si="3"/>
        <v>16532</v>
      </c>
      <c r="L14" s="21">
        <f t="shared" si="3"/>
        <v>9774</v>
      </c>
      <c r="M14" s="21">
        <f t="shared" si="3"/>
        <v>10771</v>
      </c>
      <c r="N14" s="21">
        <f t="shared" si="3"/>
        <v>21953</v>
      </c>
      <c r="O14" s="21">
        <f t="shared" si="3"/>
        <v>8955</v>
      </c>
      <c r="P14" s="21">
        <f t="shared" si="3"/>
        <v>6380</v>
      </c>
      <c r="Q14" s="21">
        <f t="shared" si="3"/>
        <v>25654</v>
      </c>
      <c r="R14" s="21">
        <f t="shared" si="3"/>
        <v>143219</v>
      </c>
      <c r="S14" s="21">
        <f t="shared" si="3"/>
        <v>25989</v>
      </c>
      <c r="T14" s="21">
        <f t="shared" si="3"/>
        <v>79517</v>
      </c>
      <c r="U14" s="21">
        <f t="shared" si="3"/>
        <v>455419</v>
      </c>
      <c r="V14" s="21">
        <f t="shared" si="3"/>
        <v>67242</v>
      </c>
      <c r="W14" s="21">
        <f t="shared" si="3"/>
        <v>80463</v>
      </c>
      <c r="X14" s="21">
        <f t="shared" si="3"/>
        <v>98107</v>
      </c>
      <c r="Y14" s="21">
        <f t="shared" si="3"/>
        <v>7105</v>
      </c>
      <c r="Z14" s="21">
        <f t="shared" si="3"/>
        <v>10642</v>
      </c>
      <c r="AA14" s="21">
        <f t="shared" si="3"/>
        <v>20688</v>
      </c>
      <c r="AB14" s="21">
        <f t="shared" si="3"/>
        <v>2968</v>
      </c>
      <c r="AC14" s="21">
        <f t="shared" si="3"/>
        <v>1130822</v>
      </c>
    </row>
    <row r="15" spans="1:29" x14ac:dyDescent="0.2">
      <c r="A15" s="22">
        <v>23</v>
      </c>
      <c r="B15" s="23">
        <f>div_indtrans_est_02!B11</f>
        <v>0</v>
      </c>
      <c r="C15" s="23">
        <f>div_indtrans_est_02!C11</f>
        <v>0</v>
      </c>
      <c r="D15" s="23">
        <f>div_indtrans_est_02!D11</f>
        <v>269</v>
      </c>
      <c r="E15" s="23">
        <f>div_indtrans_est_02!E11</f>
        <v>0</v>
      </c>
      <c r="F15" s="23">
        <f>div_indtrans_est_02!F11</f>
        <v>217</v>
      </c>
      <c r="G15" s="23">
        <f>div_indtrans_est_02!G11</f>
        <v>0</v>
      </c>
      <c r="H15" s="23">
        <f>div_indtrans_est_02!H11</f>
        <v>0</v>
      </c>
      <c r="I15" s="23">
        <f>div_indtrans_est_02!I11</f>
        <v>172</v>
      </c>
      <c r="J15" s="23">
        <f>div_indtrans_est_02!J11</f>
        <v>663</v>
      </c>
      <c r="K15" s="23">
        <f>div_indtrans_est_02!K11</f>
        <v>295</v>
      </c>
      <c r="L15" s="23">
        <f>div_indtrans_est_02!L11</f>
        <v>3150</v>
      </c>
      <c r="M15" s="23">
        <f>div_indtrans_est_02!M11</f>
        <v>2837</v>
      </c>
      <c r="N15" s="23">
        <f>div_indtrans_est_02!N11</f>
        <v>1061</v>
      </c>
      <c r="O15" s="23">
        <f>div_indtrans_est_02!O11</f>
        <v>6063</v>
      </c>
      <c r="P15" s="23">
        <f>div_indtrans_est_02!P11</f>
        <v>1698</v>
      </c>
      <c r="Q15" s="23">
        <f>div_indtrans_est_02!Q11</f>
        <v>2121</v>
      </c>
      <c r="R15" s="23">
        <f>div_indtrans_est_02!R11</f>
        <v>3492</v>
      </c>
      <c r="S15" s="23">
        <f>div_indtrans_est_02!S11</f>
        <v>802</v>
      </c>
      <c r="T15" s="23">
        <f>div_indtrans_est_02!T11</f>
        <v>7468</v>
      </c>
      <c r="U15" s="23">
        <f>div_indtrans_est_02!U11</f>
        <v>12379</v>
      </c>
      <c r="V15" s="23">
        <f>div_indtrans_est_02!V11</f>
        <v>6359</v>
      </c>
      <c r="W15" s="23">
        <f>div_indtrans_est_02!W11</f>
        <v>213</v>
      </c>
      <c r="X15" s="23">
        <f>div_indtrans_est_02!X11</f>
        <v>1024</v>
      </c>
      <c r="Y15" s="23">
        <f>div_indtrans_est_02!Y11</f>
        <v>2529</v>
      </c>
      <c r="Z15" s="23">
        <f>div_indtrans_est_02!Z11</f>
        <v>3790</v>
      </c>
      <c r="AA15" s="23">
        <f>div_indtrans_est_02!AA11</f>
        <v>2725</v>
      </c>
      <c r="AB15" s="23">
        <f>div_indtrans_est_02!AB11</f>
        <v>5</v>
      </c>
      <c r="AC15" s="23">
        <f>div_indtrans_est_02!AC11</f>
        <v>59332</v>
      </c>
    </row>
    <row r="16" spans="1:29" x14ac:dyDescent="0.2">
      <c r="A16" s="22">
        <v>25</v>
      </c>
      <c r="B16" s="23">
        <f>div_indtrans_est_02!B13</f>
        <v>242</v>
      </c>
      <c r="C16" s="23">
        <f>div_indtrans_est_02!C13</f>
        <v>78</v>
      </c>
      <c r="D16" s="23">
        <f>div_indtrans_est_02!D13</f>
        <v>5355</v>
      </c>
      <c r="E16" s="23">
        <f>div_indtrans_est_02!E13</f>
        <v>15</v>
      </c>
      <c r="F16" s="23">
        <f>div_indtrans_est_02!F13</f>
        <v>858</v>
      </c>
      <c r="G16" s="23">
        <f>div_indtrans_est_02!G13</f>
        <v>43</v>
      </c>
      <c r="H16" s="23">
        <f>div_indtrans_est_02!H13</f>
        <v>250</v>
      </c>
      <c r="I16" s="23">
        <f>div_indtrans_est_02!I13</f>
        <v>581</v>
      </c>
      <c r="J16" s="23">
        <f>div_indtrans_est_02!J13</f>
        <v>454</v>
      </c>
      <c r="K16" s="23">
        <f>div_indtrans_est_02!K13</f>
        <v>2823</v>
      </c>
      <c r="L16" s="23">
        <f>div_indtrans_est_02!L13</f>
        <v>738</v>
      </c>
      <c r="M16" s="23">
        <f>div_indtrans_est_02!M13</f>
        <v>1739</v>
      </c>
      <c r="N16" s="23">
        <f>div_indtrans_est_02!N13</f>
        <v>4290</v>
      </c>
      <c r="O16" s="23">
        <f>div_indtrans_est_02!O13</f>
        <v>1130</v>
      </c>
      <c r="P16" s="23">
        <f>div_indtrans_est_02!P13</f>
        <v>686</v>
      </c>
      <c r="Q16" s="23">
        <f>div_indtrans_est_02!Q13</f>
        <v>6663</v>
      </c>
      <c r="R16" s="23">
        <f>div_indtrans_est_02!R13</f>
        <v>16338</v>
      </c>
      <c r="S16" s="23">
        <f>div_indtrans_est_02!S13</f>
        <v>2096</v>
      </c>
      <c r="T16" s="23">
        <f>div_indtrans_est_02!T13</f>
        <v>16699</v>
      </c>
      <c r="U16" s="23">
        <f>div_indtrans_est_02!U13</f>
        <v>140454</v>
      </c>
      <c r="V16" s="23">
        <f>div_indtrans_est_02!V13</f>
        <v>16999</v>
      </c>
      <c r="W16" s="23">
        <f>div_indtrans_est_02!W13</f>
        <v>25850</v>
      </c>
      <c r="X16" s="23">
        <f>div_indtrans_est_02!X13</f>
        <v>31784</v>
      </c>
      <c r="Y16" s="23">
        <f>div_indtrans_est_02!Y13</f>
        <v>823</v>
      </c>
      <c r="Z16" s="23">
        <f>div_indtrans_est_02!Z13</f>
        <v>1163</v>
      </c>
      <c r="AA16" s="23">
        <f>div_indtrans_est_02!AA13</f>
        <v>3438</v>
      </c>
      <c r="AB16" s="23">
        <f>div_indtrans_est_02!AB13</f>
        <v>326</v>
      </c>
      <c r="AC16" s="23">
        <f>div_indtrans_est_02!AC13</f>
        <v>281915</v>
      </c>
    </row>
    <row r="17" spans="1:30" x14ac:dyDescent="0.2">
      <c r="A17" s="22">
        <v>26</v>
      </c>
      <c r="B17" s="23">
        <f>div_indtrans_est_02!B14</f>
        <v>1402</v>
      </c>
      <c r="C17" s="23">
        <f>div_indtrans_est_02!C14</f>
        <v>321</v>
      </c>
      <c r="D17" s="23">
        <f>div_indtrans_est_02!D14</f>
        <v>1688</v>
      </c>
      <c r="E17" s="23">
        <f>div_indtrans_est_02!E14</f>
        <v>158</v>
      </c>
      <c r="F17" s="23">
        <f>div_indtrans_est_02!F14</f>
        <v>3873</v>
      </c>
      <c r="G17" s="23">
        <f>div_indtrans_est_02!G14</f>
        <v>239</v>
      </c>
      <c r="H17" s="23">
        <f>div_indtrans_est_02!H14</f>
        <v>1777</v>
      </c>
      <c r="I17" s="23">
        <f>div_indtrans_est_02!I14</f>
        <v>3148</v>
      </c>
      <c r="J17" s="23">
        <f>div_indtrans_est_02!J14</f>
        <v>2845</v>
      </c>
      <c r="K17" s="23">
        <f>div_indtrans_est_02!K14</f>
        <v>7148</v>
      </c>
      <c r="L17" s="23">
        <f>div_indtrans_est_02!L14</f>
        <v>4718</v>
      </c>
      <c r="M17" s="23">
        <f>div_indtrans_est_02!M14</f>
        <v>4727</v>
      </c>
      <c r="N17" s="23">
        <f>div_indtrans_est_02!N14</f>
        <v>9744</v>
      </c>
      <c r="O17" s="23">
        <f>div_indtrans_est_02!O14</f>
        <v>1116</v>
      </c>
      <c r="P17" s="23">
        <f>div_indtrans_est_02!P14</f>
        <v>3248</v>
      </c>
      <c r="Q17" s="23">
        <f>div_indtrans_est_02!Q14</f>
        <v>9349</v>
      </c>
      <c r="R17" s="23">
        <f>div_indtrans_est_02!R14</f>
        <v>35813</v>
      </c>
      <c r="S17" s="23">
        <f>div_indtrans_est_02!S14</f>
        <v>14137</v>
      </c>
      <c r="T17" s="23">
        <f>div_indtrans_est_02!T14</f>
        <v>18289</v>
      </c>
      <c r="U17" s="23">
        <f>div_indtrans_est_02!U14</f>
        <v>86383</v>
      </c>
      <c r="V17" s="23">
        <f>div_indtrans_est_02!V14</f>
        <v>18793</v>
      </c>
      <c r="W17" s="23">
        <f>div_indtrans_est_02!W14</f>
        <v>23221</v>
      </c>
      <c r="X17" s="23">
        <f>div_indtrans_est_02!X14</f>
        <v>14444</v>
      </c>
      <c r="Y17" s="23">
        <f>div_indtrans_est_02!Y14</f>
        <v>2337</v>
      </c>
      <c r="Z17" s="23">
        <f>div_indtrans_est_02!Z14</f>
        <v>3531</v>
      </c>
      <c r="AA17" s="23">
        <f>div_indtrans_est_02!AA14</f>
        <v>7927</v>
      </c>
      <c r="AB17" s="23">
        <f>div_indtrans_est_02!AB14</f>
        <v>1217</v>
      </c>
      <c r="AC17" s="23">
        <f>div_indtrans_est_02!AC14</f>
        <v>281593</v>
      </c>
    </row>
    <row r="18" spans="1:30" x14ac:dyDescent="0.2">
      <c r="A18" s="22">
        <v>27</v>
      </c>
      <c r="B18" s="23">
        <f>div_indtrans_est_02!B15</f>
        <v>231</v>
      </c>
      <c r="C18" s="23">
        <f>div_indtrans_est_02!C15</f>
        <v>48</v>
      </c>
      <c r="D18" s="23">
        <f>div_indtrans_est_02!D15</f>
        <v>608</v>
      </c>
      <c r="E18" s="23">
        <f>div_indtrans_est_02!E15</f>
        <v>17</v>
      </c>
      <c r="F18" s="23">
        <f>div_indtrans_est_02!F15</f>
        <v>3760</v>
      </c>
      <c r="G18" s="23">
        <f>div_indtrans_est_02!G15</f>
        <v>0</v>
      </c>
      <c r="H18" s="23">
        <f>div_indtrans_est_02!H15</f>
        <v>25</v>
      </c>
      <c r="I18" s="23">
        <f>div_indtrans_est_02!I15</f>
        <v>3708</v>
      </c>
      <c r="J18" s="23">
        <f>div_indtrans_est_02!J15</f>
        <v>71</v>
      </c>
      <c r="K18" s="23">
        <f>div_indtrans_est_02!K15</f>
        <v>1488</v>
      </c>
      <c r="L18" s="23">
        <f>div_indtrans_est_02!L15</f>
        <v>182</v>
      </c>
      <c r="M18" s="23">
        <f>div_indtrans_est_02!M15</f>
        <v>326</v>
      </c>
      <c r="N18" s="23">
        <f>div_indtrans_est_02!N15</f>
        <v>2658</v>
      </c>
      <c r="O18" s="23">
        <f>div_indtrans_est_02!O15</f>
        <v>184</v>
      </c>
      <c r="P18" s="23">
        <f>div_indtrans_est_02!P15</f>
        <v>84</v>
      </c>
      <c r="Q18" s="23">
        <f>div_indtrans_est_02!Q15</f>
        <v>3768</v>
      </c>
      <c r="R18" s="23">
        <f>div_indtrans_est_02!R15</f>
        <v>54986</v>
      </c>
      <c r="S18" s="23">
        <f>div_indtrans_est_02!S15</f>
        <v>5488</v>
      </c>
      <c r="T18" s="23">
        <f>div_indtrans_est_02!T15</f>
        <v>18352</v>
      </c>
      <c r="U18" s="23">
        <f>div_indtrans_est_02!U15</f>
        <v>64537</v>
      </c>
      <c r="V18" s="23">
        <f>div_indtrans_est_02!V15</f>
        <v>3846</v>
      </c>
      <c r="W18" s="23">
        <f>div_indtrans_est_02!W15</f>
        <v>13670</v>
      </c>
      <c r="X18" s="23">
        <f>div_indtrans_est_02!X15</f>
        <v>12160</v>
      </c>
      <c r="Y18" s="23">
        <f>div_indtrans_est_02!Y15</f>
        <v>571</v>
      </c>
      <c r="Z18" s="23">
        <f>div_indtrans_est_02!Z15</f>
        <v>621</v>
      </c>
      <c r="AA18" s="23">
        <f>div_indtrans_est_02!AA15</f>
        <v>1534</v>
      </c>
      <c r="AB18" s="23">
        <f>div_indtrans_est_02!AB15</f>
        <v>95</v>
      </c>
      <c r="AC18" s="23">
        <f>div_indtrans_est_02!AC15</f>
        <v>193018</v>
      </c>
    </row>
    <row r="19" spans="1:30" x14ac:dyDescent="0.2">
      <c r="A19" s="22">
        <v>28</v>
      </c>
      <c r="B19" s="23">
        <f>div_indtrans_est_02!B16</f>
        <v>468</v>
      </c>
      <c r="C19" s="23">
        <f>div_indtrans_est_02!C16</f>
        <v>40</v>
      </c>
      <c r="D19" s="23">
        <f>div_indtrans_est_02!D16</f>
        <v>2554</v>
      </c>
      <c r="E19" s="23">
        <f>div_indtrans_est_02!E16</f>
        <v>21</v>
      </c>
      <c r="F19" s="23">
        <f>div_indtrans_est_02!F16</f>
        <v>1153</v>
      </c>
      <c r="G19" s="23">
        <f>div_indtrans_est_02!G16</f>
        <v>85</v>
      </c>
      <c r="H19" s="23">
        <f>div_indtrans_est_02!H16</f>
        <v>364</v>
      </c>
      <c r="I19" s="23">
        <f>div_indtrans_est_02!I16</f>
        <v>978</v>
      </c>
      <c r="J19" s="23">
        <f>div_indtrans_est_02!J16</f>
        <v>665</v>
      </c>
      <c r="K19" s="23">
        <f>div_indtrans_est_02!K16</f>
        <v>4778</v>
      </c>
      <c r="L19" s="23">
        <f>div_indtrans_est_02!L16</f>
        <v>986</v>
      </c>
      <c r="M19" s="23">
        <f>div_indtrans_est_02!M16</f>
        <v>1142</v>
      </c>
      <c r="N19" s="23">
        <f>div_indtrans_est_02!N16</f>
        <v>4200</v>
      </c>
      <c r="O19" s="23">
        <f>div_indtrans_est_02!O16</f>
        <v>462</v>
      </c>
      <c r="P19" s="23">
        <f>div_indtrans_est_02!P16</f>
        <v>664</v>
      </c>
      <c r="Q19" s="23">
        <f>div_indtrans_est_02!Q16</f>
        <v>3753</v>
      </c>
      <c r="R19" s="23">
        <f>div_indtrans_est_02!R16</f>
        <v>32590</v>
      </c>
      <c r="S19" s="23">
        <f>div_indtrans_est_02!S16</f>
        <v>3466</v>
      </c>
      <c r="T19" s="23">
        <f>div_indtrans_est_02!T16</f>
        <v>18709</v>
      </c>
      <c r="U19" s="23">
        <f>div_indtrans_est_02!U16</f>
        <v>151666</v>
      </c>
      <c r="V19" s="23">
        <f>div_indtrans_est_02!V16</f>
        <v>21245</v>
      </c>
      <c r="W19" s="23">
        <f>div_indtrans_est_02!W16</f>
        <v>17509</v>
      </c>
      <c r="X19" s="23">
        <f>div_indtrans_est_02!X16</f>
        <v>38695</v>
      </c>
      <c r="Y19" s="23">
        <f>div_indtrans_est_02!Y16</f>
        <v>845</v>
      </c>
      <c r="Z19" s="23">
        <f>div_indtrans_est_02!Z16</f>
        <v>1537</v>
      </c>
      <c r="AA19" s="23">
        <f>div_indtrans_est_02!AA16</f>
        <v>5064</v>
      </c>
      <c r="AB19" s="23">
        <f>div_indtrans_est_02!AB16</f>
        <v>1325</v>
      </c>
      <c r="AC19" s="23">
        <f>div_indtrans_est_02!AC16</f>
        <v>314964</v>
      </c>
    </row>
    <row r="20" spans="1:30" s="13" customFormat="1" x14ac:dyDescent="0.2">
      <c r="A20" s="20" t="s">
        <v>104</v>
      </c>
      <c r="B20" s="21">
        <f>SUM(B21:B30)</f>
        <v>20314</v>
      </c>
      <c r="C20" s="21">
        <f t="shared" ref="C20:AC20" si="4">SUM(C21:C30)</f>
        <v>2482</v>
      </c>
      <c r="D20" s="21">
        <f t="shared" si="4"/>
        <v>14753</v>
      </c>
      <c r="E20" s="21">
        <f t="shared" si="4"/>
        <v>820</v>
      </c>
      <c r="F20" s="21">
        <f t="shared" si="4"/>
        <v>56348</v>
      </c>
      <c r="G20" s="21">
        <f t="shared" si="4"/>
        <v>1376</v>
      </c>
      <c r="H20" s="21">
        <f t="shared" si="4"/>
        <v>4040</v>
      </c>
      <c r="I20" s="21">
        <f t="shared" si="4"/>
        <v>10881</v>
      </c>
      <c r="J20" s="21">
        <f t="shared" si="4"/>
        <v>11891</v>
      </c>
      <c r="K20" s="21">
        <f t="shared" si="4"/>
        <v>127033</v>
      </c>
      <c r="L20" s="21">
        <f t="shared" si="4"/>
        <v>38188</v>
      </c>
      <c r="M20" s="21">
        <f t="shared" si="4"/>
        <v>35501</v>
      </c>
      <c r="N20" s="21">
        <f t="shared" si="4"/>
        <v>94565</v>
      </c>
      <c r="O20" s="21">
        <f t="shared" si="4"/>
        <v>66308</v>
      </c>
      <c r="P20" s="21">
        <f t="shared" si="4"/>
        <v>16273</v>
      </c>
      <c r="Q20" s="21">
        <f t="shared" si="4"/>
        <v>67892</v>
      </c>
      <c r="R20" s="21">
        <f t="shared" si="4"/>
        <v>276455</v>
      </c>
      <c r="S20" s="21">
        <f t="shared" si="4"/>
        <v>40742</v>
      </c>
      <c r="T20" s="21">
        <f t="shared" si="4"/>
        <v>141095</v>
      </c>
      <c r="U20" s="21">
        <f t="shared" si="4"/>
        <v>788732</v>
      </c>
      <c r="V20" s="21">
        <f t="shared" si="4"/>
        <v>265887</v>
      </c>
      <c r="W20" s="21">
        <f t="shared" si="4"/>
        <v>280568</v>
      </c>
      <c r="X20" s="21">
        <f t="shared" si="4"/>
        <v>355232</v>
      </c>
      <c r="Y20" s="21">
        <f t="shared" si="4"/>
        <v>31040</v>
      </c>
      <c r="Z20" s="21">
        <f t="shared" si="4"/>
        <v>47758</v>
      </c>
      <c r="AA20" s="21">
        <f t="shared" si="4"/>
        <v>76697</v>
      </c>
      <c r="AB20" s="21">
        <f t="shared" si="4"/>
        <v>11479</v>
      </c>
      <c r="AC20" s="21">
        <f t="shared" si="4"/>
        <v>2884350</v>
      </c>
    </row>
    <row r="21" spans="1:30" x14ac:dyDescent="0.2">
      <c r="A21" s="22">
        <v>15</v>
      </c>
      <c r="B21" s="23">
        <f>div_indtrans_est_02!B3</f>
        <v>6693</v>
      </c>
      <c r="C21" s="23">
        <f>div_indtrans_est_02!C3</f>
        <v>998</v>
      </c>
      <c r="D21" s="23">
        <f>div_indtrans_est_02!D3</f>
        <v>5422</v>
      </c>
      <c r="E21" s="23">
        <f>div_indtrans_est_02!E3</f>
        <v>372</v>
      </c>
      <c r="F21" s="23">
        <f>div_indtrans_est_02!F3</f>
        <v>15300</v>
      </c>
      <c r="G21" s="23">
        <f>div_indtrans_est_02!G3</f>
        <v>534</v>
      </c>
      <c r="H21" s="23">
        <f>div_indtrans_est_02!H3</f>
        <v>2924</v>
      </c>
      <c r="I21" s="23">
        <f>div_indtrans_est_02!I3</f>
        <v>3595</v>
      </c>
      <c r="J21" s="23">
        <f>div_indtrans_est_02!J3</f>
        <v>4940</v>
      </c>
      <c r="K21" s="23">
        <f>div_indtrans_est_02!K3</f>
        <v>30777</v>
      </c>
      <c r="L21" s="23">
        <f>div_indtrans_est_02!L3</f>
        <v>10774</v>
      </c>
      <c r="M21" s="23">
        <f>div_indtrans_est_02!M3</f>
        <v>11580</v>
      </c>
      <c r="N21" s="23">
        <f>div_indtrans_est_02!N3</f>
        <v>65073</v>
      </c>
      <c r="O21" s="23">
        <f>div_indtrans_est_02!O3</f>
        <v>61728</v>
      </c>
      <c r="P21" s="23">
        <f>div_indtrans_est_02!P3</f>
        <v>7329</v>
      </c>
      <c r="Q21" s="23">
        <f>div_indtrans_est_02!Q3</f>
        <v>23888</v>
      </c>
      <c r="R21" s="23">
        <f>div_indtrans_est_02!R3</f>
        <v>97196</v>
      </c>
      <c r="S21" s="23">
        <f>div_indtrans_est_02!S3</f>
        <v>12072</v>
      </c>
      <c r="T21" s="23">
        <f>div_indtrans_est_02!T3</f>
        <v>43058</v>
      </c>
      <c r="U21" s="23">
        <f>div_indtrans_est_02!U3</f>
        <v>235446</v>
      </c>
      <c r="V21" s="23">
        <f>div_indtrans_est_02!V3</f>
        <v>93151</v>
      </c>
      <c r="W21" s="23">
        <f>div_indtrans_est_02!W3</f>
        <v>64695</v>
      </c>
      <c r="X21" s="23">
        <f>div_indtrans_est_02!X3</f>
        <v>87795</v>
      </c>
      <c r="Y21" s="23">
        <f>div_indtrans_est_02!Y3</f>
        <v>21821</v>
      </c>
      <c r="Z21" s="23">
        <f>div_indtrans_est_02!Z3</f>
        <v>20424</v>
      </c>
      <c r="AA21" s="23">
        <f>div_indtrans_est_02!AA3</f>
        <v>42575</v>
      </c>
      <c r="AB21" s="23">
        <f>div_indtrans_est_02!AB3</f>
        <v>5851</v>
      </c>
      <c r="AC21" s="23">
        <f>div_indtrans_est_02!AC3</f>
        <v>976011</v>
      </c>
    </row>
    <row r="22" spans="1:30" x14ac:dyDescent="0.2">
      <c r="A22" s="22">
        <v>16</v>
      </c>
      <c r="B22" s="23">
        <f>div_indtrans_est_02!B4</f>
        <v>4</v>
      </c>
      <c r="C22" s="23">
        <f>div_indtrans_est_02!C4</f>
        <v>12</v>
      </c>
      <c r="D22" s="23">
        <f>div_indtrans_est_02!D4</f>
        <v>12</v>
      </c>
      <c r="E22" s="23">
        <f>div_indtrans_est_02!E4</f>
        <v>3</v>
      </c>
      <c r="F22" s="23">
        <f>div_indtrans_est_02!F4</f>
        <v>91</v>
      </c>
      <c r="G22" s="23">
        <f>div_indtrans_est_02!G4</f>
        <v>1</v>
      </c>
      <c r="H22" s="23">
        <f>div_indtrans_est_02!H4</f>
        <v>0</v>
      </c>
      <c r="I22" s="23">
        <f>div_indtrans_est_02!I4</f>
        <v>43</v>
      </c>
      <c r="J22" s="23">
        <f>div_indtrans_est_02!J4</f>
        <v>15</v>
      </c>
      <c r="K22" s="23">
        <f>div_indtrans_est_02!K4</f>
        <v>51</v>
      </c>
      <c r="L22" s="23">
        <f>div_indtrans_est_02!L4</f>
        <v>18</v>
      </c>
      <c r="M22" s="23">
        <f>div_indtrans_est_02!M4</f>
        <v>66</v>
      </c>
      <c r="N22" s="23">
        <f>div_indtrans_est_02!N4</f>
        <v>59</v>
      </c>
      <c r="O22" s="23">
        <f>div_indtrans_est_02!O4</f>
        <v>741</v>
      </c>
      <c r="P22" s="23">
        <f>div_indtrans_est_02!P4</f>
        <v>242</v>
      </c>
      <c r="Q22" s="23">
        <f>div_indtrans_est_02!Q4</f>
        <v>985</v>
      </c>
      <c r="R22" s="23">
        <f>div_indtrans_est_02!R4</f>
        <v>1209</v>
      </c>
      <c r="S22" s="23">
        <f>div_indtrans_est_02!S4</f>
        <v>22</v>
      </c>
      <c r="T22" s="23">
        <f>div_indtrans_est_02!T4</f>
        <v>1769</v>
      </c>
      <c r="U22" s="23">
        <f>div_indtrans_est_02!U4</f>
        <v>1608</v>
      </c>
      <c r="V22" s="23">
        <f>div_indtrans_est_02!V4</f>
        <v>292</v>
      </c>
      <c r="W22" s="23">
        <f>div_indtrans_est_02!W4</f>
        <v>325</v>
      </c>
      <c r="X22" s="23">
        <f>div_indtrans_est_02!X4</f>
        <v>5950</v>
      </c>
      <c r="Y22" s="23">
        <f>div_indtrans_est_02!Y4</f>
        <v>10</v>
      </c>
      <c r="Z22" s="23">
        <f>div_indtrans_est_02!Z4</f>
        <v>18</v>
      </c>
      <c r="AA22" s="23">
        <f>div_indtrans_est_02!AA4</f>
        <v>86</v>
      </c>
      <c r="AB22" s="23">
        <f>div_indtrans_est_02!AB4</f>
        <v>30</v>
      </c>
      <c r="AC22" s="23">
        <f>div_indtrans_est_02!AC4</f>
        <v>13662</v>
      </c>
    </row>
    <row r="23" spans="1:30" x14ac:dyDescent="0.2">
      <c r="A23" s="22">
        <v>17</v>
      </c>
      <c r="B23" s="23">
        <f>div_indtrans_est_02!B5</f>
        <v>73</v>
      </c>
      <c r="C23" s="23">
        <f>div_indtrans_est_02!C5</f>
        <v>32</v>
      </c>
      <c r="D23" s="23">
        <f>div_indtrans_est_02!D5</f>
        <v>801</v>
      </c>
      <c r="E23" s="23">
        <f>div_indtrans_est_02!E5</f>
        <v>28</v>
      </c>
      <c r="F23" s="23">
        <f>div_indtrans_est_02!F5</f>
        <v>1731</v>
      </c>
      <c r="G23" s="23">
        <f>div_indtrans_est_02!G5</f>
        <v>5</v>
      </c>
      <c r="H23" s="23">
        <f>div_indtrans_est_02!H5</f>
        <v>38</v>
      </c>
      <c r="I23" s="23">
        <f>div_indtrans_est_02!I5</f>
        <v>388</v>
      </c>
      <c r="J23" s="23">
        <f>div_indtrans_est_02!J5</f>
        <v>158</v>
      </c>
      <c r="K23" s="23">
        <f>div_indtrans_est_02!K5</f>
        <v>16043</v>
      </c>
      <c r="L23" s="23">
        <f>div_indtrans_est_02!L5</f>
        <v>9585</v>
      </c>
      <c r="M23" s="23">
        <f>div_indtrans_est_02!M5</f>
        <v>8321</v>
      </c>
      <c r="N23" s="23">
        <f>div_indtrans_est_02!N5</f>
        <v>4949</v>
      </c>
      <c r="O23" s="23">
        <f>div_indtrans_est_02!O5</f>
        <v>1441</v>
      </c>
      <c r="P23" s="23">
        <f>div_indtrans_est_02!P5</f>
        <v>3884</v>
      </c>
      <c r="Q23" s="23">
        <f>div_indtrans_est_02!Q5</f>
        <v>7388</v>
      </c>
      <c r="R23" s="23">
        <f>div_indtrans_est_02!R5</f>
        <v>36944</v>
      </c>
      <c r="S23" s="23">
        <f>div_indtrans_est_02!S5</f>
        <v>1260</v>
      </c>
      <c r="T23" s="23">
        <f>div_indtrans_est_02!T5</f>
        <v>10445</v>
      </c>
      <c r="U23" s="23">
        <f>div_indtrans_est_02!U5</f>
        <v>105240</v>
      </c>
      <c r="V23" s="23">
        <f>div_indtrans_est_02!V5</f>
        <v>13037</v>
      </c>
      <c r="W23" s="23">
        <f>div_indtrans_est_02!W5</f>
        <v>49654</v>
      </c>
      <c r="X23" s="23">
        <f>div_indtrans_est_02!X5</f>
        <v>11506</v>
      </c>
      <c r="Y23" s="23">
        <f>div_indtrans_est_02!Y5</f>
        <v>857</v>
      </c>
      <c r="Z23" s="23">
        <f>div_indtrans_est_02!Z5</f>
        <v>994</v>
      </c>
      <c r="AA23" s="23">
        <f>div_indtrans_est_02!AA5</f>
        <v>1827</v>
      </c>
      <c r="AB23" s="23">
        <f>div_indtrans_est_02!AB5</f>
        <v>67</v>
      </c>
      <c r="AC23" s="23">
        <f>div_indtrans_est_02!AC5</f>
        <v>286696</v>
      </c>
    </row>
    <row r="24" spans="1:30" x14ac:dyDescent="0.2">
      <c r="A24" s="22">
        <v>18</v>
      </c>
      <c r="B24" s="23">
        <f>div_indtrans_est_02!B6</f>
        <v>527</v>
      </c>
      <c r="C24" s="23">
        <f>div_indtrans_est_02!C6</f>
        <v>54</v>
      </c>
      <c r="D24" s="23">
        <f>div_indtrans_est_02!D6</f>
        <v>626</v>
      </c>
      <c r="E24" s="23">
        <f>div_indtrans_est_02!E6</f>
        <v>17</v>
      </c>
      <c r="F24" s="23">
        <f>div_indtrans_est_02!F6</f>
        <v>806</v>
      </c>
      <c r="G24" s="23">
        <f>div_indtrans_est_02!G6</f>
        <v>40</v>
      </c>
      <c r="H24" s="23">
        <f>div_indtrans_est_02!H6</f>
        <v>283</v>
      </c>
      <c r="I24" s="23">
        <f>div_indtrans_est_02!I6</f>
        <v>469</v>
      </c>
      <c r="J24" s="23">
        <f>div_indtrans_est_02!J6</f>
        <v>4015</v>
      </c>
      <c r="K24" s="23">
        <f>div_indtrans_est_02!K6</f>
        <v>29814</v>
      </c>
      <c r="L24" s="23">
        <f>div_indtrans_est_02!L6</f>
        <v>12470</v>
      </c>
      <c r="M24" s="23">
        <f>div_indtrans_est_02!M6</f>
        <v>3123</v>
      </c>
      <c r="N24" s="23">
        <f>div_indtrans_est_02!N6</f>
        <v>10711</v>
      </c>
      <c r="O24" s="23">
        <f>div_indtrans_est_02!O6</f>
        <v>395</v>
      </c>
      <c r="P24" s="23">
        <f>div_indtrans_est_02!P6</f>
        <v>1645</v>
      </c>
      <c r="Q24" s="23">
        <f>div_indtrans_est_02!Q6</f>
        <v>7380</v>
      </c>
      <c r="R24" s="23">
        <f>div_indtrans_est_02!R6</f>
        <v>54128</v>
      </c>
      <c r="S24" s="23">
        <f>div_indtrans_est_02!S6</f>
        <v>13151</v>
      </c>
      <c r="T24" s="23">
        <f>div_indtrans_est_02!T6</f>
        <v>40433</v>
      </c>
      <c r="U24" s="23">
        <f>div_indtrans_est_02!U6</f>
        <v>121662</v>
      </c>
      <c r="V24" s="23">
        <f>div_indtrans_est_02!V6</f>
        <v>43944</v>
      </c>
      <c r="W24" s="23">
        <f>div_indtrans_est_02!W6</f>
        <v>63744</v>
      </c>
      <c r="X24" s="23">
        <f>div_indtrans_est_02!X6</f>
        <v>13815</v>
      </c>
      <c r="Y24" s="23">
        <f>div_indtrans_est_02!Y6</f>
        <v>1830</v>
      </c>
      <c r="Z24" s="23">
        <f>div_indtrans_est_02!Z6</f>
        <v>796</v>
      </c>
      <c r="AA24" s="23">
        <f>div_indtrans_est_02!AA6</f>
        <v>17752</v>
      </c>
      <c r="AB24" s="23">
        <f>div_indtrans_est_02!AB6</f>
        <v>735</v>
      </c>
      <c r="AC24" s="23">
        <f>div_indtrans_est_02!AC6</f>
        <v>444365</v>
      </c>
    </row>
    <row r="25" spans="1:30" x14ac:dyDescent="0.2">
      <c r="A25" s="22">
        <v>19</v>
      </c>
      <c r="B25" s="23">
        <f>div_indtrans_est_02!B7</f>
        <v>376</v>
      </c>
      <c r="C25" s="23">
        <f>div_indtrans_est_02!C7</f>
        <v>70</v>
      </c>
      <c r="D25" s="23">
        <f>div_indtrans_est_02!D7</f>
        <v>2</v>
      </c>
      <c r="E25" s="23">
        <f>div_indtrans_est_02!E7</f>
        <v>23</v>
      </c>
      <c r="F25" s="23">
        <f>div_indtrans_est_02!F7</f>
        <v>537</v>
      </c>
      <c r="G25" s="23">
        <f>div_indtrans_est_02!G7</f>
        <v>0</v>
      </c>
      <c r="H25" s="23">
        <f>div_indtrans_est_02!H7</f>
        <v>223</v>
      </c>
      <c r="I25" s="23">
        <f>div_indtrans_est_02!I7</f>
        <v>424</v>
      </c>
      <c r="J25" s="23">
        <f>div_indtrans_est_02!J7</f>
        <v>307</v>
      </c>
      <c r="K25" s="23">
        <f>div_indtrans_est_02!K7</f>
        <v>39075</v>
      </c>
      <c r="L25" s="23">
        <f>div_indtrans_est_02!L7</f>
        <v>1802</v>
      </c>
      <c r="M25" s="23">
        <f>div_indtrans_est_02!M7</f>
        <v>8269</v>
      </c>
      <c r="N25" s="23">
        <f>div_indtrans_est_02!N7</f>
        <v>2152</v>
      </c>
      <c r="O25" s="23">
        <f>div_indtrans_est_02!O7</f>
        <v>122</v>
      </c>
      <c r="P25" s="23">
        <f>div_indtrans_est_02!P7</f>
        <v>1127</v>
      </c>
      <c r="Q25" s="23">
        <f>div_indtrans_est_02!Q7</f>
        <v>14393</v>
      </c>
      <c r="R25" s="23">
        <f>div_indtrans_est_02!R7</f>
        <v>23085</v>
      </c>
      <c r="S25" s="23">
        <f>div_indtrans_est_02!S7</f>
        <v>1593</v>
      </c>
      <c r="T25" s="23">
        <f>div_indtrans_est_02!T7</f>
        <v>4405</v>
      </c>
      <c r="U25" s="23">
        <f>div_indtrans_est_02!U7</f>
        <v>62044</v>
      </c>
      <c r="V25" s="23">
        <f>div_indtrans_est_02!V7</f>
        <v>6006</v>
      </c>
      <c r="W25" s="23">
        <f>div_indtrans_est_02!W7</f>
        <v>6805</v>
      </c>
      <c r="X25" s="23">
        <f>div_indtrans_est_02!X7</f>
        <v>154876</v>
      </c>
      <c r="Y25" s="23">
        <f>div_indtrans_est_02!Y7</f>
        <v>1519</v>
      </c>
      <c r="Z25" s="23">
        <f>div_indtrans_est_02!Z7</f>
        <v>1112</v>
      </c>
      <c r="AA25" s="23">
        <f>div_indtrans_est_02!AA7</f>
        <v>3461</v>
      </c>
      <c r="AB25" s="23">
        <f>div_indtrans_est_02!AB7</f>
        <v>88</v>
      </c>
      <c r="AC25" s="23">
        <f>div_indtrans_est_02!AC7</f>
        <v>333896</v>
      </c>
    </row>
    <row r="26" spans="1:30" x14ac:dyDescent="0.2">
      <c r="A26" s="22">
        <v>20</v>
      </c>
      <c r="B26" s="23">
        <f>div_indtrans_est_02!B8</f>
        <v>10947</v>
      </c>
      <c r="C26" s="23">
        <f>div_indtrans_est_02!C8</f>
        <v>888</v>
      </c>
      <c r="D26" s="23">
        <f>div_indtrans_est_02!D8</f>
        <v>2554</v>
      </c>
      <c r="E26" s="23">
        <f>div_indtrans_est_02!E8</f>
        <v>193</v>
      </c>
      <c r="F26" s="23">
        <f>div_indtrans_est_02!F8</f>
        <v>33240</v>
      </c>
      <c r="G26" s="23">
        <f>div_indtrans_est_02!G8</f>
        <v>99</v>
      </c>
      <c r="H26" s="23">
        <f>div_indtrans_est_02!H8</f>
        <v>55</v>
      </c>
      <c r="I26" s="23">
        <f>div_indtrans_est_02!I8</f>
        <v>2244</v>
      </c>
      <c r="J26" s="23">
        <f>div_indtrans_est_02!J8</f>
        <v>325</v>
      </c>
      <c r="K26" s="23">
        <f>div_indtrans_est_02!K8</f>
        <v>1406</v>
      </c>
      <c r="L26" s="23">
        <f>div_indtrans_est_02!L8</f>
        <v>361</v>
      </c>
      <c r="M26" s="23">
        <f>div_indtrans_est_02!M8</f>
        <v>296</v>
      </c>
      <c r="N26" s="23">
        <f>div_indtrans_est_02!N8</f>
        <v>745</v>
      </c>
      <c r="O26" s="23">
        <f>div_indtrans_est_02!O8</f>
        <v>163</v>
      </c>
      <c r="P26" s="23">
        <f>div_indtrans_est_02!P8</f>
        <v>361</v>
      </c>
      <c r="Q26" s="23">
        <f>div_indtrans_est_02!Q8</f>
        <v>2398</v>
      </c>
      <c r="R26" s="23">
        <f>div_indtrans_est_02!R8</f>
        <v>9460</v>
      </c>
      <c r="S26" s="23">
        <f>div_indtrans_est_02!S8</f>
        <v>2657</v>
      </c>
      <c r="T26" s="23">
        <f>div_indtrans_est_02!T8</f>
        <v>2751</v>
      </c>
      <c r="U26" s="23">
        <f>div_indtrans_est_02!U8</f>
        <v>25118</v>
      </c>
      <c r="V26" s="23">
        <f>div_indtrans_est_02!V8</f>
        <v>48414</v>
      </c>
      <c r="W26" s="23">
        <f>div_indtrans_est_02!W8</f>
        <v>42333</v>
      </c>
      <c r="X26" s="23">
        <f>div_indtrans_est_02!X8</f>
        <v>15901</v>
      </c>
      <c r="Y26" s="23">
        <f>div_indtrans_est_02!Y8</f>
        <v>2482</v>
      </c>
      <c r="Z26" s="23">
        <f>div_indtrans_est_02!Z8</f>
        <v>21254</v>
      </c>
      <c r="AA26" s="23">
        <f>div_indtrans_est_02!AA8</f>
        <v>1024</v>
      </c>
      <c r="AB26" s="23">
        <f>div_indtrans_est_02!AB8</f>
        <v>447</v>
      </c>
      <c r="AC26" s="23">
        <f>div_indtrans_est_02!AC8</f>
        <v>228116</v>
      </c>
    </row>
    <row r="27" spans="1:30" x14ac:dyDescent="0.2">
      <c r="A27" s="22">
        <v>21</v>
      </c>
      <c r="B27" s="23">
        <f>div_indtrans_est_02!B9</f>
        <v>208</v>
      </c>
      <c r="C27" s="23">
        <f>div_indtrans_est_02!C9</f>
        <v>21</v>
      </c>
      <c r="D27" s="23">
        <f>div_indtrans_est_02!D9</f>
        <v>1204</v>
      </c>
      <c r="E27" s="23">
        <f>div_indtrans_est_02!E9</f>
        <v>3</v>
      </c>
      <c r="F27" s="23">
        <f>div_indtrans_est_02!F9</f>
        <v>1049</v>
      </c>
      <c r="G27" s="23">
        <f>div_indtrans_est_02!G9</f>
        <v>514</v>
      </c>
      <c r="H27" s="23">
        <f>div_indtrans_est_02!H9</f>
        <v>5</v>
      </c>
      <c r="I27" s="23">
        <f>div_indtrans_est_02!I9</f>
        <v>784</v>
      </c>
      <c r="J27" s="23">
        <f>div_indtrans_est_02!J9</f>
        <v>32</v>
      </c>
      <c r="K27" s="23">
        <f>div_indtrans_est_02!K9</f>
        <v>1373</v>
      </c>
      <c r="L27" s="23">
        <f>div_indtrans_est_02!L9</f>
        <v>359</v>
      </c>
      <c r="M27" s="23">
        <f>div_indtrans_est_02!M9</f>
        <v>675</v>
      </c>
      <c r="N27" s="23">
        <f>div_indtrans_est_02!N9</f>
        <v>2408</v>
      </c>
      <c r="O27" s="23">
        <f>div_indtrans_est_02!O9</f>
        <v>98</v>
      </c>
      <c r="P27" s="23">
        <f>div_indtrans_est_02!P9</f>
        <v>189</v>
      </c>
      <c r="Q27" s="23">
        <f>div_indtrans_est_02!Q9</f>
        <v>2989</v>
      </c>
      <c r="R27" s="23">
        <f>div_indtrans_est_02!R9</f>
        <v>8042</v>
      </c>
      <c r="S27" s="23">
        <f>div_indtrans_est_02!S9</f>
        <v>1406</v>
      </c>
      <c r="T27" s="23">
        <f>div_indtrans_est_02!T9</f>
        <v>6049</v>
      </c>
      <c r="U27" s="23">
        <f>div_indtrans_est_02!U9</f>
        <v>54803</v>
      </c>
      <c r="V27" s="23">
        <f>div_indtrans_est_02!V9</f>
        <v>15391</v>
      </c>
      <c r="W27" s="23">
        <f>div_indtrans_est_02!W9</f>
        <v>13441</v>
      </c>
      <c r="X27" s="23">
        <f>div_indtrans_est_02!X9</f>
        <v>9173</v>
      </c>
      <c r="Y27" s="23">
        <f>div_indtrans_est_02!Y9</f>
        <v>240</v>
      </c>
      <c r="Z27" s="23">
        <f>div_indtrans_est_02!Z9</f>
        <v>92</v>
      </c>
      <c r="AA27" s="23">
        <f>div_indtrans_est_02!AA9</f>
        <v>1533</v>
      </c>
      <c r="AB27" s="23">
        <f>div_indtrans_est_02!AB9</f>
        <v>131</v>
      </c>
      <c r="AC27" s="23">
        <f>div_indtrans_est_02!AC9</f>
        <v>122212</v>
      </c>
    </row>
    <row r="28" spans="1:30" x14ac:dyDescent="0.2">
      <c r="A28" s="22">
        <v>22</v>
      </c>
      <c r="B28" s="23">
        <f>div_indtrans_est_02!B10</f>
        <v>612</v>
      </c>
      <c r="C28" s="23">
        <f>div_indtrans_est_02!C10</f>
        <v>199</v>
      </c>
      <c r="D28" s="23">
        <f>div_indtrans_est_02!D10</f>
        <v>2627</v>
      </c>
      <c r="E28" s="23">
        <f>div_indtrans_est_02!E10</f>
        <v>108</v>
      </c>
      <c r="F28" s="23">
        <f>div_indtrans_est_02!F10</f>
        <v>1278</v>
      </c>
      <c r="G28" s="23">
        <f>div_indtrans_est_02!G10</f>
        <v>45</v>
      </c>
      <c r="H28" s="23">
        <f>div_indtrans_est_02!H10</f>
        <v>292</v>
      </c>
      <c r="I28" s="23">
        <f>div_indtrans_est_02!I10</f>
        <v>1198</v>
      </c>
      <c r="J28" s="23">
        <f>div_indtrans_est_02!J10</f>
        <v>860</v>
      </c>
      <c r="K28" s="23">
        <f>div_indtrans_est_02!K10</f>
        <v>3642</v>
      </c>
      <c r="L28" s="23">
        <f>div_indtrans_est_02!L10</f>
        <v>1184</v>
      </c>
      <c r="M28" s="23">
        <f>div_indtrans_est_02!M10</f>
        <v>1931</v>
      </c>
      <c r="N28" s="23">
        <f>div_indtrans_est_02!N10</f>
        <v>4156</v>
      </c>
      <c r="O28" s="23">
        <f>div_indtrans_est_02!O10</f>
        <v>889</v>
      </c>
      <c r="P28" s="23">
        <f>div_indtrans_est_02!P10</f>
        <v>733</v>
      </c>
      <c r="Q28" s="23">
        <f>div_indtrans_est_02!Q10</f>
        <v>3543</v>
      </c>
      <c r="R28" s="23">
        <f>div_indtrans_est_02!R10</f>
        <v>13068</v>
      </c>
      <c r="S28" s="23">
        <f>div_indtrans_est_02!S10</f>
        <v>2699</v>
      </c>
      <c r="T28" s="23">
        <f>div_indtrans_est_02!T10</f>
        <v>20335</v>
      </c>
      <c r="U28" s="23">
        <f>div_indtrans_est_02!U10</f>
        <v>84562</v>
      </c>
      <c r="V28" s="23">
        <f>div_indtrans_est_02!V10</f>
        <v>12660</v>
      </c>
      <c r="W28" s="23">
        <f>div_indtrans_est_02!W10</f>
        <v>6700</v>
      </c>
      <c r="X28" s="23">
        <f>div_indtrans_est_02!X10</f>
        <v>16210</v>
      </c>
      <c r="Y28" s="23">
        <f>div_indtrans_est_02!Y10</f>
        <v>1447</v>
      </c>
      <c r="Z28" s="23">
        <f>div_indtrans_est_02!Z10</f>
        <v>1443</v>
      </c>
      <c r="AA28" s="23">
        <f>div_indtrans_est_02!AA10</f>
        <v>3637</v>
      </c>
      <c r="AB28" s="23">
        <f>div_indtrans_est_02!AB10</f>
        <v>3166</v>
      </c>
      <c r="AC28" s="23">
        <f>div_indtrans_est_02!AC10</f>
        <v>189224</v>
      </c>
    </row>
    <row r="29" spans="1:30" x14ac:dyDescent="0.2">
      <c r="A29" s="22">
        <v>36</v>
      </c>
      <c r="B29" s="23">
        <f>div_indtrans_est_02!B24</f>
        <v>853</v>
      </c>
      <c r="C29" s="23">
        <f>div_indtrans_est_02!C24</f>
        <v>205</v>
      </c>
      <c r="D29" s="23">
        <f>div_indtrans_est_02!D24</f>
        <v>1364</v>
      </c>
      <c r="E29" s="23">
        <f>div_indtrans_est_02!E24</f>
        <v>73</v>
      </c>
      <c r="F29" s="23">
        <f>div_indtrans_est_02!F24</f>
        <v>2126</v>
      </c>
      <c r="G29" s="23">
        <f>div_indtrans_est_02!G24</f>
        <v>138</v>
      </c>
      <c r="H29" s="23">
        <f>div_indtrans_est_02!H24</f>
        <v>206</v>
      </c>
      <c r="I29" s="23">
        <f>div_indtrans_est_02!I24</f>
        <v>1713</v>
      </c>
      <c r="J29" s="23">
        <f>div_indtrans_est_02!J24</f>
        <v>1238</v>
      </c>
      <c r="K29" s="23">
        <f>div_indtrans_est_02!K24</f>
        <v>4705</v>
      </c>
      <c r="L29" s="23">
        <f>div_indtrans_est_02!L24</f>
        <v>1560</v>
      </c>
      <c r="M29" s="23">
        <f>div_indtrans_est_02!M24</f>
        <v>987</v>
      </c>
      <c r="N29" s="23">
        <f>div_indtrans_est_02!N24</f>
        <v>3682</v>
      </c>
      <c r="O29" s="23">
        <f>div_indtrans_est_02!O24</f>
        <v>670</v>
      </c>
      <c r="P29" s="23">
        <f>div_indtrans_est_02!P24</f>
        <v>740</v>
      </c>
      <c r="Q29" s="23">
        <f>div_indtrans_est_02!Q24</f>
        <v>4795</v>
      </c>
      <c r="R29" s="23">
        <f>div_indtrans_est_02!R24</f>
        <v>31558</v>
      </c>
      <c r="S29" s="23">
        <f>div_indtrans_est_02!S24</f>
        <v>5609</v>
      </c>
      <c r="T29" s="23">
        <f>div_indtrans_est_02!T24</f>
        <v>10701</v>
      </c>
      <c r="U29" s="23">
        <f>div_indtrans_est_02!U24</f>
        <v>94876</v>
      </c>
      <c r="V29" s="23">
        <f>div_indtrans_est_02!V24</f>
        <v>32049</v>
      </c>
      <c r="W29" s="23">
        <f>div_indtrans_est_02!W24</f>
        <v>31841</v>
      </c>
      <c r="X29" s="23">
        <f>div_indtrans_est_02!X24</f>
        <v>38631</v>
      </c>
      <c r="Y29" s="23">
        <f>div_indtrans_est_02!Y24</f>
        <v>798</v>
      </c>
      <c r="Z29" s="23">
        <f>div_indtrans_est_02!Z24</f>
        <v>1543</v>
      </c>
      <c r="AA29" s="23">
        <f>div_indtrans_est_02!AA24</f>
        <v>4453</v>
      </c>
      <c r="AB29" s="23">
        <f>div_indtrans_est_02!AB24</f>
        <v>920</v>
      </c>
      <c r="AC29" s="23">
        <f>div_indtrans_est_02!AC24</f>
        <v>278034</v>
      </c>
    </row>
    <row r="30" spans="1:30" x14ac:dyDescent="0.2">
      <c r="A30" s="24">
        <v>37</v>
      </c>
      <c r="B30" s="23">
        <f>div_indtrans_est_02!B25</f>
        <v>21</v>
      </c>
      <c r="C30" s="23">
        <f>div_indtrans_est_02!C25</f>
        <v>3</v>
      </c>
      <c r="D30" s="23">
        <f>div_indtrans_est_02!D25</f>
        <v>141</v>
      </c>
      <c r="E30" s="23">
        <f>div_indtrans_est_02!E25</f>
        <v>0</v>
      </c>
      <c r="F30" s="23">
        <f>div_indtrans_est_02!F25</f>
        <v>190</v>
      </c>
      <c r="G30" s="23">
        <f>div_indtrans_est_02!G25</f>
        <v>0</v>
      </c>
      <c r="H30" s="23">
        <f>div_indtrans_est_02!H25</f>
        <v>14</v>
      </c>
      <c r="I30" s="23">
        <f>div_indtrans_est_02!I25</f>
        <v>23</v>
      </c>
      <c r="J30" s="23">
        <f>div_indtrans_est_02!J25</f>
        <v>1</v>
      </c>
      <c r="K30" s="23">
        <f>div_indtrans_est_02!K25</f>
        <v>147</v>
      </c>
      <c r="L30" s="23">
        <f>div_indtrans_est_02!L25</f>
        <v>75</v>
      </c>
      <c r="M30" s="23">
        <f>div_indtrans_est_02!M25</f>
        <v>253</v>
      </c>
      <c r="N30" s="23">
        <f>div_indtrans_est_02!N25</f>
        <v>630</v>
      </c>
      <c r="O30" s="23">
        <f>div_indtrans_est_02!O25</f>
        <v>61</v>
      </c>
      <c r="P30" s="23">
        <f>div_indtrans_est_02!P25</f>
        <v>23</v>
      </c>
      <c r="Q30" s="23">
        <f>div_indtrans_est_02!Q25</f>
        <v>133</v>
      </c>
      <c r="R30" s="23">
        <f>div_indtrans_est_02!R25</f>
        <v>1765</v>
      </c>
      <c r="S30" s="23">
        <f>div_indtrans_est_02!S25</f>
        <v>273</v>
      </c>
      <c r="T30" s="23">
        <f>div_indtrans_est_02!T25</f>
        <v>1149</v>
      </c>
      <c r="U30" s="23">
        <f>div_indtrans_est_02!U25</f>
        <v>3373</v>
      </c>
      <c r="V30" s="23">
        <f>div_indtrans_est_02!V25</f>
        <v>943</v>
      </c>
      <c r="W30" s="23">
        <f>div_indtrans_est_02!W25</f>
        <v>1030</v>
      </c>
      <c r="X30" s="23">
        <f>div_indtrans_est_02!X25</f>
        <v>1375</v>
      </c>
      <c r="Y30" s="23">
        <f>div_indtrans_est_02!Y25</f>
        <v>36</v>
      </c>
      <c r="Z30" s="23">
        <f>div_indtrans_est_02!Z25</f>
        <v>82</v>
      </c>
      <c r="AA30" s="23">
        <f>div_indtrans_est_02!AA25</f>
        <v>349</v>
      </c>
      <c r="AB30" s="23">
        <f>div_indtrans_est_02!AB25</f>
        <v>44</v>
      </c>
      <c r="AC30" s="23">
        <f>div_indtrans_est_02!AC25</f>
        <v>12134</v>
      </c>
    </row>
    <row r="31" spans="1:30" s="12" customFormat="1" x14ac:dyDescent="0.2">
      <c r="A31" s="18" t="s">
        <v>30</v>
      </c>
      <c r="B31" s="19">
        <f>div_indtrans_est_02!B26</f>
        <v>173276</v>
      </c>
      <c r="C31" s="19">
        <f>div_indtrans_est_02!C26</f>
        <v>68439</v>
      </c>
      <c r="D31" s="19">
        <f>div_indtrans_est_02!D26</f>
        <v>291315</v>
      </c>
      <c r="E31" s="19">
        <f>div_indtrans_est_02!E26</f>
        <v>28129</v>
      </c>
      <c r="F31" s="19">
        <f>div_indtrans_est_02!F26</f>
        <v>546251</v>
      </c>
      <c r="G31" s="19">
        <f>div_indtrans_est_02!G26</f>
        <v>55960</v>
      </c>
      <c r="H31" s="19">
        <f>div_indtrans_est_02!H26</f>
        <v>133227</v>
      </c>
      <c r="I31" s="19">
        <f>div_indtrans_est_02!I26</f>
        <v>329935</v>
      </c>
      <c r="J31" s="19">
        <f>div_indtrans_est_02!J26</f>
        <v>236945</v>
      </c>
      <c r="K31" s="19">
        <f>div_indtrans_est_02!K26</f>
        <v>793312</v>
      </c>
      <c r="L31" s="19">
        <f>div_indtrans_est_02!L26</f>
        <v>318971</v>
      </c>
      <c r="M31" s="19">
        <f>div_indtrans_est_02!M26</f>
        <v>375537</v>
      </c>
      <c r="N31" s="19">
        <f>div_indtrans_est_02!N26</f>
        <v>943895</v>
      </c>
      <c r="O31" s="19">
        <f>div_indtrans_est_02!O26</f>
        <v>311780</v>
      </c>
      <c r="P31" s="19">
        <f>div_indtrans_est_02!P26</f>
        <v>239305</v>
      </c>
      <c r="Q31" s="19">
        <f>div_indtrans_est_02!Q26</f>
        <v>1309717</v>
      </c>
      <c r="R31" s="19">
        <f>div_indtrans_est_02!R26</f>
        <v>3046362</v>
      </c>
      <c r="S31" s="19">
        <f>div_indtrans_est_02!S26</f>
        <v>551601</v>
      </c>
      <c r="T31" s="19">
        <f>div_indtrans_est_02!T26</f>
        <v>2922463</v>
      </c>
      <c r="U31" s="19">
        <f>div_indtrans_est_02!U26</f>
        <v>8608048</v>
      </c>
      <c r="V31" s="19">
        <f>div_indtrans_est_02!V26</f>
        <v>1812631</v>
      </c>
      <c r="W31" s="19">
        <f>div_indtrans_est_02!W26</f>
        <v>1235612</v>
      </c>
      <c r="X31" s="19">
        <f>div_indtrans_est_02!X26</f>
        <v>2027416</v>
      </c>
      <c r="Y31" s="19">
        <f>div_indtrans_est_02!Y26</f>
        <v>349600</v>
      </c>
      <c r="Z31" s="19">
        <f>div_indtrans_est_02!Z26</f>
        <v>379152</v>
      </c>
      <c r="AA31" s="19">
        <f>div_indtrans_est_02!AA26</f>
        <v>781443</v>
      </c>
      <c r="AB31" s="19">
        <f>div_indtrans_est_02!AB26</f>
        <v>813591</v>
      </c>
      <c r="AC31" s="19">
        <f>div_indtrans_est_02!AC26</f>
        <v>28683913</v>
      </c>
      <c r="AD31" s="12">
        <f>SUM(B31:AB31)</f>
        <v>28683913</v>
      </c>
    </row>
    <row r="32" spans="1:30" x14ac:dyDescent="0.2">
      <c r="A32" s="14" t="s">
        <v>98</v>
      </c>
      <c r="B32" s="15">
        <f>(B3-div_indtrans_est_02!B27)</f>
        <v>0</v>
      </c>
      <c r="C32" s="15">
        <f>(C3-div_indtrans_est_02!C27)</f>
        <v>0</v>
      </c>
      <c r="D32" s="15">
        <f>(D3-div_indtrans_est_02!D27)</f>
        <v>0</v>
      </c>
      <c r="E32" s="15">
        <f>(E3-div_indtrans_est_02!E27)</f>
        <v>0</v>
      </c>
      <c r="F32" s="15">
        <f>(F3-div_indtrans_est_02!F27)</f>
        <v>0</v>
      </c>
      <c r="G32" s="15">
        <f>(G3-div_indtrans_est_02!G27)</f>
        <v>0</v>
      </c>
      <c r="H32" s="15">
        <f>(H3-div_indtrans_est_02!H27)</f>
        <v>0</v>
      </c>
      <c r="I32" s="15">
        <f>(I3-div_indtrans_est_02!I27)</f>
        <v>0</v>
      </c>
      <c r="J32" s="15">
        <f>(J3-div_indtrans_est_02!J27)</f>
        <v>0</v>
      </c>
      <c r="K32" s="15">
        <f>(K3-div_indtrans_est_02!K27)</f>
        <v>0</v>
      </c>
      <c r="L32" s="15">
        <f>(L3-div_indtrans_est_02!L27)</f>
        <v>0</v>
      </c>
      <c r="M32" s="15">
        <f>(M3-div_indtrans_est_02!M27)</f>
        <v>0</v>
      </c>
      <c r="N32" s="15">
        <f>(N3-div_indtrans_est_02!N27)</f>
        <v>0</v>
      </c>
      <c r="O32" s="15">
        <f>(O3-div_indtrans_est_02!O27)</f>
        <v>0</v>
      </c>
      <c r="P32" s="15">
        <f>(P3-div_indtrans_est_02!P27)</f>
        <v>0</v>
      </c>
      <c r="Q32" s="15">
        <f>(Q3-div_indtrans_est_02!Q27)</f>
        <v>0</v>
      </c>
      <c r="R32" s="15">
        <f>(R3-div_indtrans_est_02!R27)</f>
        <v>0</v>
      </c>
      <c r="S32" s="15">
        <f>(S3-div_indtrans_est_02!S27)</f>
        <v>0</v>
      </c>
      <c r="T32" s="15">
        <f>(T3-div_indtrans_est_02!T27)</f>
        <v>0</v>
      </c>
      <c r="U32" s="15">
        <f>(U3-div_indtrans_est_02!U27)</f>
        <v>0</v>
      </c>
      <c r="V32" s="15">
        <f>(V3-div_indtrans_est_02!V27)</f>
        <v>0</v>
      </c>
      <c r="W32" s="15">
        <f>(W3-div_indtrans_est_02!W27)</f>
        <v>0</v>
      </c>
      <c r="X32" s="15">
        <f>(X3-div_indtrans_est_02!X27)</f>
        <v>0</v>
      </c>
      <c r="Y32" s="15">
        <f>(Y3-div_indtrans_est_02!Y27)</f>
        <v>0</v>
      </c>
      <c r="Z32" s="15">
        <f>(Z3-div_indtrans_est_02!Z27)</f>
        <v>0</v>
      </c>
      <c r="AA32" s="15">
        <f>(AA3-div_indtrans_est_02!AA27)</f>
        <v>0</v>
      </c>
      <c r="AB32" s="15">
        <f>(AB3-div_indtrans_est_02!AB27)</f>
        <v>0</v>
      </c>
      <c r="AC32" s="15">
        <f>(AC3-div_indtrans_est_02!AC27)</f>
        <v>0</v>
      </c>
    </row>
    <row r="33" spans="1:3" x14ac:dyDescent="0.2">
      <c r="A33" s="14" t="s">
        <v>90</v>
      </c>
    </row>
    <row r="34" spans="1:3" x14ac:dyDescent="0.2">
      <c r="A34" s="14" t="s">
        <v>91</v>
      </c>
      <c r="B34" s="15" t="s">
        <v>92</v>
      </c>
      <c r="C34" s="15" t="s">
        <v>93</v>
      </c>
    </row>
    <row r="35" spans="1:3" x14ac:dyDescent="0.2">
      <c r="A35" s="14" t="s">
        <v>94</v>
      </c>
      <c r="B35" s="15" t="s">
        <v>95</v>
      </c>
      <c r="C35" s="15">
        <v>2002</v>
      </c>
    </row>
    <row r="36" spans="1:3" x14ac:dyDescent="0.2">
      <c r="A36" s="14" t="s">
        <v>96</v>
      </c>
      <c r="B36" s="15" t="s">
        <v>95</v>
      </c>
      <c r="C36" s="15" t="s">
        <v>97</v>
      </c>
    </row>
  </sheetData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43423-D962-4929-97AE-676831D90455}">
  <dimension ref="A1:AC31"/>
  <sheetViews>
    <sheetView workbookViewId="0">
      <selection activeCell="A27" sqref="A27"/>
    </sheetView>
  </sheetViews>
  <sheetFormatPr defaultRowHeight="15" x14ac:dyDescent="0.25"/>
  <cols>
    <col min="1" max="1" width="82.5703125" customWidth="1"/>
  </cols>
  <sheetData>
    <row r="1" spans="1:29" x14ac:dyDescent="0.25">
      <c r="A1" t="s">
        <v>0</v>
      </c>
      <c r="B1" t="s">
        <v>1</v>
      </c>
    </row>
    <row r="2" spans="1:29" x14ac:dyDescent="0.25">
      <c r="A2" t="s">
        <v>2</v>
      </c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  <c r="T2" t="s">
        <v>21</v>
      </c>
      <c r="U2" t="s">
        <v>22</v>
      </c>
      <c r="V2" t="s">
        <v>23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  <c r="AB2" t="s">
        <v>29</v>
      </c>
      <c r="AC2" t="s">
        <v>30</v>
      </c>
    </row>
    <row r="3" spans="1:29" x14ac:dyDescent="0.25">
      <c r="A3" t="s">
        <v>177</v>
      </c>
      <c r="B3">
        <v>377</v>
      </c>
      <c r="C3">
        <v>89</v>
      </c>
      <c r="D3">
        <v>237</v>
      </c>
      <c r="E3">
        <v>31</v>
      </c>
      <c r="F3">
        <v>587</v>
      </c>
      <c r="G3">
        <v>54</v>
      </c>
      <c r="H3">
        <v>189</v>
      </c>
      <c r="I3">
        <v>287</v>
      </c>
      <c r="J3">
        <v>396</v>
      </c>
      <c r="K3">
        <v>1271</v>
      </c>
      <c r="L3">
        <v>579</v>
      </c>
      <c r="M3">
        <v>785</v>
      </c>
      <c r="N3">
        <v>2054</v>
      </c>
      <c r="O3">
        <v>532</v>
      </c>
      <c r="P3">
        <v>449</v>
      </c>
      <c r="Q3">
        <v>1784</v>
      </c>
      <c r="R3">
        <v>6519</v>
      </c>
      <c r="S3">
        <v>683</v>
      </c>
      <c r="T3">
        <v>1830</v>
      </c>
      <c r="U3">
        <v>7238</v>
      </c>
      <c r="V3">
        <v>3449</v>
      </c>
      <c r="W3">
        <v>2649</v>
      </c>
      <c r="X3">
        <v>4286</v>
      </c>
      <c r="Y3">
        <v>572</v>
      </c>
      <c r="Z3">
        <v>703</v>
      </c>
      <c r="AA3">
        <v>1826</v>
      </c>
      <c r="AB3">
        <v>273</v>
      </c>
      <c r="AC3">
        <v>39729</v>
      </c>
    </row>
    <row r="4" spans="1:29" x14ac:dyDescent="0.25">
      <c r="A4" t="s">
        <v>178</v>
      </c>
      <c r="B4">
        <v>1</v>
      </c>
      <c r="C4">
        <v>2</v>
      </c>
      <c r="D4">
        <v>1</v>
      </c>
      <c r="E4">
        <v>1</v>
      </c>
      <c r="F4">
        <v>3</v>
      </c>
      <c r="G4">
        <v>1</v>
      </c>
      <c r="H4">
        <v>0</v>
      </c>
      <c r="I4">
        <v>3</v>
      </c>
      <c r="J4">
        <v>1</v>
      </c>
      <c r="K4">
        <v>3</v>
      </c>
      <c r="L4">
        <v>1</v>
      </c>
      <c r="M4">
        <v>4</v>
      </c>
      <c r="N4">
        <v>4</v>
      </c>
      <c r="O4">
        <v>12</v>
      </c>
      <c r="P4">
        <v>3</v>
      </c>
      <c r="Q4">
        <v>19</v>
      </c>
      <c r="R4">
        <v>22</v>
      </c>
      <c r="S4">
        <v>1</v>
      </c>
      <c r="T4">
        <v>11</v>
      </c>
      <c r="U4">
        <v>19</v>
      </c>
      <c r="V4">
        <v>12</v>
      </c>
      <c r="W4">
        <v>29</v>
      </c>
      <c r="X4">
        <v>49</v>
      </c>
      <c r="Y4">
        <v>1</v>
      </c>
      <c r="Z4">
        <v>2</v>
      </c>
      <c r="AA4">
        <v>7</v>
      </c>
      <c r="AB4">
        <v>1</v>
      </c>
      <c r="AC4">
        <v>213</v>
      </c>
    </row>
    <row r="5" spans="1:29" x14ac:dyDescent="0.25">
      <c r="A5" t="s">
        <v>179</v>
      </c>
      <c r="B5">
        <v>18</v>
      </c>
      <c r="C5">
        <v>5</v>
      </c>
      <c r="D5">
        <v>18</v>
      </c>
      <c r="E5">
        <v>1</v>
      </c>
      <c r="F5">
        <v>33</v>
      </c>
      <c r="G5">
        <v>2</v>
      </c>
      <c r="H5">
        <v>9</v>
      </c>
      <c r="I5">
        <v>26</v>
      </c>
      <c r="J5">
        <v>33</v>
      </c>
      <c r="K5">
        <v>263</v>
      </c>
      <c r="L5">
        <v>152</v>
      </c>
      <c r="M5">
        <v>107</v>
      </c>
      <c r="N5">
        <v>185</v>
      </c>
      <c r="O5">
        <v>20</v>
      </c>
      <c r="P5">
        <v>48</v>
      </c>
      <c r="Q5">
        <v>198</v>
      </c>
      <c r="R5">
        <v>1936</v>
      </c>
      <c r="S5">
        <v>81</v>
      </c>
      <c r="T5">
        <v>318</v>
      </c>
      <c r="U5">
        <v>3444</v>
      </c>
      <c r="V5">
        <v>629</v>
      </c>
      <c r="W5">
        <v>1317</v>
      </c>
      <c r="X5">
        <v>1013</v>
      </c>
      <c r="Y5">
        <v>38</v>
      </c>
      <c r="Z5">
        <v>98</v>
      </c>
      <c r="AA5">
        <v>171</v>
      </c>
      <c r="AB5">
        <v>19</v>
      </c>
      <c r="AC5">
        <v>10182</v>
      </c>
    </row>
    <row r="6" spans="1:29" x14ac:dyDescent="0.25">
      <c r="A6" t="s">
        <v>180</v>
      </c>
      <c r="B6">
        <v>80</v>
      </c>
      <c r="C6">
        <v>10</v>
      </c>
      <c r="D6">
        <v>49</v>
      </c>
      <c r="E6">
        <v>8</v>
      </c>
      <c r="F6">
        <v>107</v>
      </c>
      <c r="G6">
        <v>7</v>
      </c>
      <c r="H6">
        <v>51</v>
      </c>
      <c r="I6">
        <v>98</v>
      </c>
      <c r="J6">
        <v>234</v>
      </c>
      <c r="K6">
        <v>1830</v>
      </c>
      <c r="L6">
        <v>316</v>
      </c>
      <c r="M6">
        <v>265</v>
      </c>
      <c r="N6">
        <v>937</v>
      </c>
      <c r="O6">
        <v>77</v>
      </c>
      <c r="P6">
        <v>95</v>
      </c>
      <c r="Q6">
        <v>844</v>
      </c>
      <c r="R6">
        <v>5275</v>
      </c>
      <c r="S6">
        <v>959</v>
      </c>
      <c r="T6">
        <v>2887</v>
      </c>
      <c r="U6">
        <v>11274</v>
      </c>
      <c r="V6">
        <v>3222</v>
      </c>
      <c r="W6">
        <v>4802</v>
      </c>
      <c r="X6">
        <v>2267</v>
      </c>
      <c r="Y6">
        <v>149</v>
      </c>
      <c r="Z6">
        <v>130</v>
      </c>
      <c r="AA6">
        <v>2167</v>
      </c>
      <c r="AB6">
        <v>178</v>
      </c>
      <c r="AC6">
        <v>38318</v>
      </c>
    </row>
    <row r="7" spans="1:29" x14ac:dyDescent="0.25">
      <c r="A7" t="s">
        <v>181</v>
      </c>
      <c r="B7">
        <v>17</v>
      </c>
      <c r="C7">
        <v>1</v>
      </c>
      <c r="D7">
        <v>2</v>
      </c>
      <c r="E7">
        <v>5</v>
      </c>
      <c r="F7">
        <v>28</v>
      </c>
      <c r="G7">
        <v>0</v>
      </c>
      <c r="H7">
        <v>14</v>
      </c>
      <c r="I7">
        <v>19</v>
      </c>
      <c r="J7">
        <v>18</v>
      </c>
      <c r="K7">
        <v>260</v>
      </c>
      <c r="L7">
        <v>36</v>
      </c>
      <c r="M7">
        <v>132</v>
      </c>
      <c r="N7">
        <v>83</v>
      </c>
      <c r="O7">
        <v>12</v>
      </c>
      <c r="P7">
        <v>13</v>
      </c>
      <c r="Q7">
        <v>201</v>
      </c>
      <c r="R7">
        <v>1721</v>
      </c>
      <c r="S7">
        <v>71</v>
      </c>
      <c r="T7">
        <v>259</v>
      </c>
      <c r="U7">
        <v>3146</v>
      </c>
      <c r="V7">
        <v>451</v>
      </c>
      <c r="W7">
        <v>445</v>
      </c>
      <c r="X7">
        <v>3756</v>
      </c>
      <c r="Y7">
        <v>54</v>
      </c>
      <c r="Z7">
        <v>51</v>
      </c>
      <c r="AA7">
        <v>283</v>
      </c>
      <c r="AB7">
        <v>16</v>
      </c>
      <c r="AC7">
        <v>11094</v>
      </c>
    </row>
    <row r="8" spans="1:29" x14ac:dyDescent="0.25">
      <c r="A8" t="s">
        <v>182</v>
      </c>
      <c r="B8">
        <v>580</v>
      </c>
      <c r="C8">
        <v>75</v>
      </c>
      <c r="D8">
        <v>63</v>
      </c>
      <c r="E8">
        <v>21</v>
      </c>
      <c r="F8">
        <v>1045</v>
      </c>
      <c r="G8">
        <v>20</v>
      </c>
      <c r="H8">
        <v>18</v>
      </c>
      <c r="I8">
        <v>153</v>
      </c>
      <c r="J8">
        <v>55</v>
      </c>
      <c r="K8">
        <v>224</v>
      </c>
      <c r="L8">
        <v>68</v>
      </c>
      <c r="M8">
        <v>47</v>
      </c>
      <c r="N8">
        <v>154</v>
      </c>
      <c r="O8">
        <v>30</v>
      </c>
      <c r="P8">
        <v>45</v>
      </c>
      <c r="Q8">
        <v>351</v>
      </c>
      <c r="R8">
        <v>1100</v>
      </c>
      <c r="S8">
        <v>288</v>
      </c>
      <c r="T8">
        <v>395</v>
      </c>
      <c r="U8">
        <v>1974</v>
      </c>
      <c r="V8">
        <v>2523</v>
      </c>
      <c r="W8">
        <v>2695</v>
      </c>
      <c r="X8">
        <v>2253</v>
      </c>
      <c r="Y8">
        <v>201</v>
      </c>
      <c r="Z8">
        <v>1452</v>
      </c>
      <c r="AA8">
        <v>163</v>
      </c>
      <c r="AB8">
        <v>46</v>
      </c>
      <c r="AC8">
        <v>16039</v>
      </c>
    </row>
    <row r="9" spans="1:29" x14ac:dyDescent="0.25">
      <c r="A9" t="s">
        <v>183</v>
      </c>
      <c r="B9">
        <v>10</v>
      </c>
      <c r="C9">
        <v>2</v>
      </c>
      <c r="D9">
        <v>25</v>
      </c>
      <c r="E9">
        <v>1</v>
      </c>
      <c r="F9">
        <v>7</v>
      </c>
      <c r="G9">
        <v>4</v>
      </c>
      <c r="H9">
        <v>1</v>
      </c>
      <c r="I9">
        <v>8</v>
      </c>
      <c r="J9">
        <v>10</v>
      </c>
      <c r="K9">
        <v>57</v>
      </c>
      <c r="L9">
        <v>21</v>
      </c>
      <c r="M9">
        <v>21</v>
      </c>
      <c r="N9">
        <v>71</v>
      </c>
      <c r="O9">
        <v>7</v>
      </c>
      <c r="P9">
        <v>11</v>
      </c>
      <c r="Q9">
        <v>78</v>
      </c>
      <c r="R9">
        <v>251</v>
      </c>
      <c r="S9">
        <v>17</v>
      </c>
      <c r="T9">
        <v>214</v>
      </c>
      <c r="U9">
        <v>1338</v>
      </c>
      <c r="V9">
        <v>332</v>
      </c>
      <c r="W9">
        <v>265</v>
      </c>
      <c r="X9">
        <v>303</v>
      </c>
      <c r="Y9">
        <v>18</v>
      </c>
      <c r="Z9">
        <v>12</v>
      </c>
      <c r="AA9">
        <v>48</v>
      </c>
      <c r="AB9">
        <v>15</v>
      </c>
      <c r="AC9">
        <v>3147</v>
      </c>
    </row>
    <row r="10" spans="1:29" x14ac:dyDescent="0.25">
      <c r="A10" t="s">
        <v>184</v>
      </c>
      <c r="B10">
        <v>100</v>
      </c>
      <c r="C10">
        <v>27</v>
      </c>
      <c r="D10">
        <v>86</v>
      </c>
      <c r="E10">
        <v>12</v>
      </c>
      <c r="F10">
        <v>166</v>
      </c>
      <c r="G10">
        <v>11</v>
      </c>
      <c r="H10">
        <v>66</v>
      </c>
      <c r="I10">
        <v>132</v>
      </c>
      <c r="J10">
        <v>106</v>
      </c>
      <c r="K10">
        <v>359</v>
      </c>
      <c r="L10">
        <v>118</v>
      </c>
      <c r="M10">
        <v>142</v>
      </c>
      <c r="N10">
        <v>332</v>
      </c>
      <c r="O10">
        <v>94</v>
      </c>
      <c r="P10">
        <v>93</v>
      </c>
      <c r="Q10">
        <v>477</v>
      </c>
      <c r="R10">
        <v>1740</v>
      </c>
      <c r="S10">
        <v>255</v>
      </c>
      <c r="T10">
        <v>1578</v>
      </c>
      <c r="U10">
        <v>5687</v>
      </c>
      <c r="V10">
        <v>1227</v>
      </c>
      <c r="W10">
        <v>805</v>
      </c>
      <c r="X10">
        <v>1412</v>
      </c>
      <c r="Y10">
        <v>210</v>
      </c>
      <c r="Z10">
        <v>204</v>
      </c>
      <c r="AA10">
        <v>458</v>
      </c>
      <c r="AB10">
        <v>322</v>
      </c>
      <c r="AC10">
        <v>16219</v>
      </c>
    </row>
    <row r="11" spans="1:29" x14ac:dyDescent="0.25">
      <c r="A11" t="s">
        <v>185</v>
      </c>
      <c r="B11">
        <v>0</v>
      </c>
      <c r="C11">
        <v>0</v>
      </c>
      <c r="D11">
        <v>1</v>
      </c>
      <c r="E11">
        <v>0</v>
      </c>
      <c r="F11">
        <v>1</v>
      </c>
      <c r="G11">
        <v>0</v>
      </c>
      <c r="H11">
        <v>0</v>
      </c>
      <c r="I11">
        <v>3</v>
      </c>
      <c r="J11">
        <v>2</v>
      </c>
      <c r="K11">
        <v>8</v>
      </c>
      <c r="L11">
        <v>7</v>
      </c>
      <c r="M11">
        <v>11</v>
      </c>
      <c r="N11">
        <v>20</v>
      </c>
      <c r="O11">
        <v>8</v>
      </c>
      <c r="P11">
        <v>2</v>
      </c>
      <c r="Q11">
        <v>8</v>
      </c>
      <c r="R11">
        <v>18</v>
      </c>
      <c r="S11">
        <v>8</v>
      </c>
      <c r="T11">
        <v>10</v>
      </c>
      <c r="U11">
        <v>100</v>
      </c>
      <c r="V11">
        <v>26</v>
      </c>
      <c r="W11">
        <v>12</v>
      </c>
      <c r="X11">
        <v>6</v>
      </c>
      <c r="Y11">
        <v>9</v>
      </c>
      <c r="Z11">
        <v>11</v>
      </c>
      <c r="AA11">
        <v>13</v>
      </c>
      <c r="AB11">
        <v>1</v>
      </c>
      <c r="AC11">
        <v>285</v>
      </c>
    </row>
    <row r="12" spans="1:29" x14ac:dyDescent="0.25">
      <c r="A12" t="s">
        <v>186</v>
      </c>
      <c r="B12">
        <v>27</v>
      </c>
      <c r="C12">
        <v>3</v>
      </c>
      <c r="D12">
        <v>51</v>
      </c>
      <c r="E12">
        <v>1</v>
      </c>
      <c r="F12">
        <v>75</v>
      </c>
      <c r="G12">
        <v>2</v>
      </c>
      <c r="H12">
        <v>20</v>
      </c>
      <c r="I12">
        <v>54</v>
      </c>
      <c r="J12">
        <v>44</v>
      </c>
      <c r="K12">
        <v>205</v>
      </c>
      <c r="L12">
        <v>60</v>
      </c>
      <c r="M12">
        <v>64</v>
      </c>
      <c r="N12">
        <v>237</v>
      </c>
      <c r="O12">
        <v>36</v>
      </c>
      <c r="P12">
        <v>43</v>
      </c>
      <c r="Q12">
        <v>338</v>
      </c>
      <c r="R12">
        <v>1049</v>
      </c>
      <c r="S12">
        <v>94</v>
      </c>
      <c r="T12">
        <v>801</v>
      </c>
      <c r="U12">
        <v>3552</v>
      </c>
      <c r="V12">
        <v>723</v>
      </c>
      <c r="W12">
        <v>397</v>
      </c>
      <c r="X12">
        <v>752</v>
      </c>
      <c r="Y12">
        <v>52</v>
      </c>
      <c r="Z12">
        <v>83</v>
      </c>
      <c r="AA12">
        <v>270</v>
      </c>
      <c r="AB12">
        <v>37</v>
      </c>
      <c r="AC12">
        <v>9070</v>
      </c>
    </row>
    <row r="13" spans="1:29" x14ac:dyDescent="0.25">
      <c r="A13" t="s">
        <v>187</v>
      </c>
      <c r="B13">
        <v>31</v>
      </c>
      <c r="C13">
        <v>5</v>
      </c>
      <c r="D13">
        <v>81</v>
      </c>
      <c r="E13">
        <v>2</v>
      </c>
      <c r="F13">
        <v>46</v>
      </c>
      <c r="G13">
        <v>2</v>
      </c>
      <c r="H13">
        <v>20</v>
      </c>
      <c r="I13">
        <v>33</v>
      </c>
      <c r="J13">
        <v>25</v>
      </c>
      <c r="K13">
        <v>160</v>
      </c>
      <c r="L13">
        <v>44</v>
      </c>
      <c r="M13">
        <v>85</v>
      </c>
      <c r="N13">
        <v>210</v>
      </c>
      <c r="O13">
        <v>37</v>
      </c>
      <c r="P13">
        <v>25</v>
      </c>
      <c r="Q13">
        <v>251</v>
      </c>
      <c r="R13">
        <v>753</v>
      </c>
      <c r="S13">
        <v>92</v>
      </c>
      <c r="T13">
        <v>644</v>
      </c>
      <c r="U13">
        <v>4864</v>
      </c>
      <c r="V13">
        <v>766</v>
      </c>
      <c r="W13">
        <v>753</v>
      </c>
      <c r="X13">
        <v>1250</v>
      </c>
      <c r="Y13">
        <v>62</v>
      </c>
      <c r="Z13">
        <v>75</v>
      </c>
      <c r="AA13">
        <v>189</v>
      </c>
      <c r="AB13">
        <v>27</v>
      </c>
      <c r="AC13">
        <v>10532</v>
      </c>
    </row>
    <row r="14" spans="1:29" x14ac:dyDescent="0.25">
      <c r="A14" t="s">
        <v>188</v>
      </c>
      <c r="B14">
        <v>110</v>
      </c>
      <c r="C14">
        <v>34</v>
      </c>
      <c r="D14">
        <v>68</v>
      </c>
      <c r="E14">
        <v>13</v>
      </c>
      <c r="F14">
        <v>202</v>
      </c>
      <c r="G14">
        <v>22</v>
      </c>
      <c r="H14">
        <v>127</v>
      </c>
      <c r="I14">
        <v>145</v>
      </c>
      <c r="J14">
        <v>138</v>
      </c>
      <c r="K14">
        <v>486</v>
      </c>
      <c r="L14">
        <v>254</v>
      </c>
      <c r="M14">
        <v>205</v>
      </c>
      <c r="N14">
        <v>556</v>
      </c>
      <c r="O14">
        <v>67</v>
      </c>
      <c r="P14">
        <v>132</v>
      </c>
      <c r="Q14">
        <v>639</v>
      </c>
      <c r="R14">
        <v>3026</v>
      </c>
      <c r="S14">
        <v>1022</v>
      </c>
      <c r="T14">
        <v>1210</v>
      </c>
      <c r="U14">
        <v>4988</v>
      </c>
      <c r="V14">
        <v>1616</v>
      </c>
      <c r="W14">
        <v>1682</v>
      </c>
      <c r="X14">
        <v>1753</v>
      </c>
      <c r="Y14">
        <v>199</v>
      </c>
      <c r="Z14">
        <v>281</v>
      </c>
      <c r="AA14">
        <v>637</v>
      </c>
      <c r="AB14">
        <v>69</v>
      </c>
      <c r="AC14">
        <v>19681</v>
      </c>
    </row>
    <row r="15" spans="1:29" x14ac:dyDescent="0.25">
      <c r="A15" t="s">
        <v>189</v>
      </c>
      <c r="B15">
        <v>18</v>
      </c>
      <c r="C15">
        <v>4</v>
      </c>
      <c r="D15">
        <v>24</v>
      </c>
      <c r="E15">
        <v>1</v>
      </c>
      <c r="F15">
        <v>40</v>
      </c>
      <c r="G15">
        <v>0</v>
      </c>
      <c r="H15">
        <v>5</v>
      </c>
      <c r="I15">
        <v>36</v>
      </c>
      <c r="J15">
        <v>14</v>
      </c>
      <c r="K15">
        <v>107</v>
      </c>
      <c r="L15">
        <v>27</v>
      </c>
      <c r="M15">
        <v>29</v>
      </c>
      <c r="N15">
        <v>84</v>
      </c>
      <c r="O15">
        <v>11</v>
      </c>
      <c r="P15">
        <v>12</v>
      </c>
      <c r="Q15">
        <v>112</v>
      </c>
      <c r="R15">
        <v>705</v>
      </c>
      <c r="S15">
        <v>67</v>
      </c>
      <c r="T15">
        <v>357</v>
      </c>
      <c r="U15">
        <v>1791</v>
      </c>
      <c r="V15">
        <v>376</v>
      </c>
      <c r="W15">
        <v>359</v>
      </c>
      <c r="X15">
        <v>604</v>
      </c>
      <c r="Y15">
        <v>27</v>
      </c>
      <c r="Z15">
        <v>37</v>
      </c>
      <c r="AA15">
        <v>69</v>
      </c>
      <c r="AB15">
        <v>16</v>
      </c>
      <c r="AC15">
        <v>4932</v>
      </c>
    </row>
    <row r="16" spans="1:29" x14ac:dyDescent="0.25">
      <c r="A16" t="s">
        <v>190</v>
      </c>
      <c r="B16">
        <v>86</v>
      </c>
      <c r="C16">
        <v>13</v>
      </c>
      <c r="D16">
        <v>80</v>
      </c>
      <c r="E16">
        <v>10</v>
      </c>
      <c r="F16">
        <v>91</v>
      </c>
      <c r="G16">
        <v>11</v>
      </c>
      <c r="H16">
        <v>51</v>
      </c>
      <c r="I16">
        <v>92</v>
      </c>
      <c r="J16">
        <v>90</v>
      </c>
      <c r="K16">
        <v>287</v>
      </c>
      <c r="L16">
        <v>78</v>
      </c>
      <c r="M16">
        <v>118</v>
      </c>
      <c r="N16">
        <v>325</v>
      </c>
      <c r="O16">
        <v>55</v>
      </c>
      <c r="P16">
        <v>80</v>
      </c>
      <c r="Q16">
        <v>380</v>
      </c>
      <c r="R16">
        <v>3043</v>
      </c>
      <c r="S16">
        <v>359</v>
      </c>
      <c r="T16">
        <v>1305</v>
      </c>
      <c r="U16">
        <v>9230</v>
      </c>
      <c r="V16">
        <v>2196</v>
      </c>
      <c r="W16">
        <v>1973</v>
      </c>
      <c r="X16">
        <v>3430</v>
      </c>
      <c r="Y16">
        <v>162</v>
      </c>
      <c r="Z16">
        <v>227</v>
      </c>
      <c r="AA16">
        <v>474</v>
      </c>
      <c r="AB16">
        <v>172</v>
      </c>
      <c r="AC16">
        <v>24418</v>
      </c>
    </row>
    <row r="17" spans="1:29" x14ac:dyDescent="0.25">
      <c r="A17" t="s">
        <v>191</v>
      </c>
      <c r="B17">
        <v>12</v>
      </c>
      <c r="C17">
        <v>4</v>
      </c>
      <c r="D17">
        <v>41</v>
      </c>
      <c r="E17">
        <v>1</v>
      </c>
      <c r="F17">
        <v>27</v>
      </c>
      <c r="G17">
        <v>2</v>
      </c>
      <c r="H17">
        <v>6</v>
      </c>
      <c r="I17">
        <v>18</v>
      </c>
      <c r="J17">
        <v>15</v>
      </c>
      <c r="K17">
        <v>128</v>
      </c>
      <c r="L17">
        <v>36</v>
      </c>
      <c r="M17">
        <v>43</v>
      </c>
      <c r="N17">
        <v>98</v>
      </c>
      <c r="O17">
        <v>26</v>
      </c>
      <c r="P17">
        <v>17</v>
      </c>
      <c r="Q17">
        <v>117</v>
      </c>
      <c r="R17">
        <v>839</v>
      </c>
      <c r="S17">
        <v>146</v>
      </c>
      <c r="T17">
        <v>489</v>
      </c>
      <c r="U17">
        <v>5284</v>
      </c>
      <c r="V17">
        <v>940</v>
      </c>
      <c r="W17">
        <v>1045</v>
      </c>
      <c r="X17">
        <v>1718</v>
      </c>
      <c r="Y17">
        <v>55</v>
      </c>
      <c r="Z17">
        <v>60</v>
      </c>
      <c r="AA17">
        <v>126</v>
      </c>
      <c r="AB17">
        <v>25</v>
      </c>
      <c r="AC17">
        <v>11318</v>
      </c>
    </row>
    <row r="18" spans="1:29" x14ac:dyDescent="0.25">
      <c r="A18" t="s">
        <v>192</v>
      </c>
      <c r="B18">
        <v>4</v>
      </c>
      <c r="C18">
        <v>1</v>
      </c>
      <c r="D18">
        <v>38</v>
      </c>
      <c r="E18">
        <v>0</v>
      </c>
      <c r="F18">
        <v>6</v>
      </c>
      <c r="G18">
        <v>0</v>
      </c>
      <c r="H18">
        <v>1</v>
      </c>
      <c r="I18">
        <v>0</v>
      </c>
      <c r="J18">
        <v>3</v>
      </c>
      <c r="K18">
        <v>12</v>
      </c>
      <c r="L18">
        <v>3</v>
      </c>
      <c r="M18">
        <v>4</v>
      </c>
      <c r="N18">
        <v>8</v>
      </c>
      <c r="O18">
        <v>2</v>
      </c>
      <c r="P18">
        <v>1</v>
      </c>
      <c r="Q18">
        <v>58</v>
      </c>
      <c r="R18">
        <v>59</v>
      </c>
      <c r="S18">
        <v>5</v>
      </c>
      <c r="T18">
        <v>35</v>
      </c>
      <c r="U18">
        <v>283</v>
      </c>
      <c r="V18">
        <v>39</v>
      </c>
      <c r="W18">
        <v>17</v>
      </c>
      <c r="X18">
        <v>40</v>
      </c>
      <c r="Y18">
        <v>3</v>
      </c>
      <c r="Z18">
        <v>3</v>
      </c>
      <c r="AA18">
        <v>4</v>
      </c>
      <c r="AB18">
        <v>13</v>
      </c>
      <c r="AC18">
        <v>642</v>
      </c>
    </row>
    <row r="19" spans="1:29" x14ac:dyDescent="0.25">
      <c r="A19" t="s">
        <v>193</v>
      </c>
      <c r="B19">
        <v>7</v>
      </c>
      <c r="C19">
        <v>0</v>
      </c>
      <c r="D19">
        <v>30</v>
      </c>
      <c r="E19">
        <v>0</v>
      </c>
      <c r="F19">
        <v>7</v>
      </c>
      <c r="G19">
        <v>1</v>
      </c>
      <c r="H19">
        <v>3</v>
      </c>
      <c r="I19">
        <v>7</v>
      </c>
      <c r="J19">
        <v>5</v>
      </c>
      <c r="K19">
        <v>27</v>
      </c>
      <c r="L19">
        <v>4</v>
      </c>
      <c r="M19">
        <v>15</v>
      </c>
      <c r="N19">
        <v>57</v>
      </c>
      <c r="O19">
        <v>2</v>
      </c>
      <c r="P19">
        <v>7</v>
      </c>
      <c r="Q19">
        <v>48</v>
      </c>
      <c r="R19">
        <v>344</v>
      </c>
      <c r="S19">
        <v>36</v>
      </c>
      <c r="T19">
        <v>171</v>
      </c>
      <c r="U19">
        <v>1865</v>
      </c>
      <c r="V19">
        <v>295</v>
      </c>
      <c r="W19">
        <v>230</v>
      </c>
      <c r="X19">
        <v>376</v>
      </c>
      <c r="Y19">
        <v>15</v>
      </c>
      <c r="Z19">
        <v>33</v>
      </c>
      <c r="AA19">
        <v>62</v>
      </c>
      <c r="AB19">
        <v>18</v>
      </c>
      <c r="AC19">
        <v>3665</v>
      </c>
    </row>
    <row r="20" spans="1:29" x14ac:dyDescent="0.25">
      <c r="A20" t="s">
        <v>194</v>
      </c>
      <c r="B20">
        <v>7</v>
      </c>
      <c r="C20">
        <v>0</v>
      </c>
      <c r="D20">
        <v>73</v>
      </c>
      <c r="E20">
        <v>0</v>
      </c>
      <c r="F20">
        <v>2</v>
      </c>
      <c r="G20">
        <v>4</v>
      </c>
      <c r="H20">
        <v>3</v>
      </c>
      <c r="I20">
        <v>4</v>
      </c>
      <c r="J20">
        <v>8</v>
      </c>
      <c r="K20">
        <v>15</v>
      </c>
      <c r="L20">
        <v>3</v>
      </c>
      <c r="M20">
        <v>8</v>
      </c>
      <c r="N20">
        <v>22</v>
      </c>
      <c r="O20">
        <v>3</v>
      </c>
      <c r="P20">
        <v>1</v>
      </c>
      <c r="Q20">
        <v>21</v>
      </c>
      <c r="R20">
        <v>145</v>
      </c>
      <c r="S20">
        <v>14</v>
      </c>
      <c r="T20">
        <v>106</v>
      </c>
      <c r="U20">
        <v>772</v>
      </c>
      <c r="V20">
        <v>113</v>
      </c>
      <c r="W20">
        <v>57</v>
      </c>
      <c r="X20">
        <v>157</v>
      </c>
      <c r="Y20">
        <v>6</v>
      </c>
      <c r="Z20">
        <v>7</v>
      </c>
      <c r="AA20">
        <v>19</v>
      </c>
      <c r="AB20">
        <v>5</v>
      </c>
      <c r="AC20">
        <v>1575</v>
      </c>
    </row>
    <row r="21" spans="1:29" x14ac:dyDescent="0.25">
      <c r="A21" t="s">
        <v>195</v>
      </c>
      <c r="B21">
        <v>2</v>
      </c>
      <c r="C21">
        <v>1</v>
      </c>
      <c r="D21">
        <v>41</v>
      </c>
      <c r="E21">
        <v>1</v>
      </c>
      <c r="F21">
        <v>9</v>
      </c>
      <c r="G21">
        <v>1</v>
      </c>
      <c r="H21">
        <v>1</v>
      </c>
      <c r="I21">
        <v>3</v>
      </c>
      <c r="J21">
        <v>12</v>
      </c>
      <c r="K21">
        <v>42</v>
      </c>
      <c r="L21">
        <v>12</v>
      </c>
      <c r="M21">
        <v>8</v>
      </c>
      <c r="N21">
        <v>36</v>
      </c>
      <c r="O21">
        <v>8</v>
      </c>
      <c r="P21">
        <v>6</v>
      </c>
      <c r="Q21">
        <v>30</v>
      </c>
      <c r="R21">
        <v>192</v>
      </c>
      <c r="S21">
        <v>14</v>
      </c>
      <c r="T21">
        <v>160</v>
      </c>
      <c r="U21">
        <v>999</v>
      </c>
      <c r="V21">
        <v>147</v>
      </c>
      <c r="W21">
        <v>81</v>
      </c>
      <c r="X21">
        <v>169</v>
      </c>
      <c r="Y21">
        <v>4</v>
      </c>
      <c r="Z21">
        <v>10</v>
      </c>
      <c r="AA21">
        <v>28</v>
      </c>
      <c r="AB21">
        <v>20</v>
      </c>
      <c r="AC21">
        <v>2037</v>
      </c>
    </row>
    <row r="22" spans="1:29" x14ac:dyDescent="0.25">
      <c r="A22" t="s">
        <v>196</v>
      </c>
      <c r="B22">
        <v>30</v>
      </c>
      <c r="C22">
        <v>3</v>
      </c>
      <c r="D22">
        <v>26</v>
      </c>
      <c r="E22">
        <v>1</v>
      </c>
      <c r="F22">
        <v>25</v>
      </c>
      <c r="G22">
        <v>2</v>
      </c>
      <c r="H22">
        <v>16</v>
      </c>
      <c r="I22">
        <v>17</v>
      </c>
      <c r="J22">
        <v>8</v>
      </c>
      <c r="K22">
        <v>47</v>
      </c>
      <c r="L22">
        <v>20</v>
      </c>
      <c r="M22">
        <v>17</v>
      </c>
      <c r="N22">
        <v>49</v>
      </c>
      <c r="O22">
        <v>8</v>
      </c>
      <c r="P22">
        <v>14</v>
      </c>
      <c r="Q22">
        <v>62</v>
      </c>
      <c r="R22">
        <v>406</v>
      </c>
      <c r="S22">
        <v>49</v>
      </c>
      <c r="T22">
        <v>192</v>
      </c>
      <c r="U22">
        <v>1640</v>
      </c>
      <c r="V22">
        <v>429</v>
      </c>
      <c r="W22">
        <v>238</v>
      </c>
      <c r="X22">
        <v>443</v>
      </c>
      <c r="Y22">
        <v>29</v>
      </c>
      <c r="Z22">
        <v>50</v>
      </c>
      <c r="AA22">
        <v>105</v>
      </c>
      <c r="AB22">
        <v>22</v>
      </c>
      <c r="AC22">
        <v>3948</v>
      </c>
    </row>
    <row r="23" spans="1:29" x14ac:dyDescent="0.25">
      <c r="A23" t="s">
        <v>197</v>
      </c>
      <c r="B23">
        <v>5</v>
      </c>
      <c r="C23">
        <v>2</v>
      </c>
      <c r="D23">
        <v>44</v>
      </c>
      <c r="E23">
        <v>0</v>
      </c>
      <c r="F23">
        <v>26</v>
      </c>
      <c r="G23">
        <v>0</v>
      </c>
      <c r="H23">
        <v>2</v>
      </c>
      <c r="I23">
        <v>8</v>
      </c>
      <c r="J23">
        <v>5</v>
      </c>
      <c r="K23">
        <v>24</v>
      </c>
      <c r="L23">
        <v>2</v>
      </c>
      <c r="M23">
        <v>6</v>
      </c>
      <c r="N23">
        <v>14</v>
      </c>
      <c r="O23">
        <v>5</v>
      </c>
      <c r="P23">
        <v>7</v>
      </c>
      <c r="Q23">
        <v>28</v>
      </c>
      <c r="R23">
        <v>87</v>
      </c>
      <c r="S23">
        <v>19</v>
      </c>
      <c r="T23">
        <v>164</v>
      </c>
      <c r="U23">
        <v>371</v>
      </c>
      <c r="V23">
        <v>81</v>
      </c>
      <c r="W23">
        <v>74</v>
      </c>
      <c r="X23">
        <v>79</v>
      </c>
      <c r="Y23">
        <v>15</v>
      </c>
      <c r="Z23">
        <v>6</v>
      </c>
      <c r="AA23">
        <v>40</v>
      </c>
      <c r="AB23">
        <v>5</v>
      </c>
      <c r="AC23">
        <v>1119</v>
      </c>
    </row>
    <row r="24" spans="1:29" x14ac:dyDescent="0.25">
      <c r="A24" t="s">
        <v>198</v>
      </c>
      <c r="B24">
        <v>142</v>
      </c>
      <c r="C24">
        <v>34</v>
      </c>
      <c r="D24">
        <v>52</v>
      </c>
      <c r="E24">
        <v>11</v>
      </c>
      <c r="F24">
        <v>147</v>
      </c>
      <c r="G24">
        <v>23</v>
      </c>
      <c r="H24">
        <v>43</v>
      </c>
      <c r="I24">
        <v>118</v>
      </c>
      <c r="J24">
        <v>77</v>
      </c>
      <c r="K24">
        <v>423</v>
      </c>
      <c r="L24">
        <v>148</v>
      </c>
      <c r="M24">
        <v>111</v>
      </c>
      <c r="N24">
        <v>389</v>
      </c>
      <c r="O24">
        <v>58</v>
      </c>
      <c r="P24">
        <v>97</v>
      </c>
      <c r="Q24">
        <v>448</v>
      </c>
      <c r="R24">
        <v>3017</v>
      </c>
      <c r="S24">
        <v>405</v>
      </c>
      <c r="T24">
        <v>1063</v>
      </c>
      <c r="U24">
        <v>6484</v>
      </c>
      <c r="V24">
        <v>2498</v>
      </c>
      <c r="W24">
        <v>2217</v>
      </c>
      <c r="X24">
        <v>3201</v>
      </c>
      <c r="Y24">
        <v>163</v>
      </c>
      <c r="Z24">
        <v>253</v>
      </c>
      <c r="AA24">
        <v>518</v>
      </c>
      <c r="AB24">
        <v>124</v>
      </c>
      <c r="AC24">
        <v>22264</v>
      </c>
    </row>
    <row r="25" spans="1:29" x14ac:dyDescent="0.25">
      <c r="A25" t="s">
        <v>199</v>
      </c>
      <c r="B25">
        <v>4</v>
      </c>
      <c r="C25">
        <v>1</v>
      </c>
      <c r="D25">
        <v>9</v>
      </c>
      <c r="E25">
        <v>0</v>
      </c>
      <c r="F25">
        <v>6</v>
      </c>
      <c r="G25">
        <v>0</v>
      </c>
      <c r="H25">
        <v>2</v>
      </c>
      <c r="I25">
        <v>3</v>
      </c>
      <c r="J25">
        <v>1</v>
      </c>
      <c r="K25">
        <v>27</v>
      </c>
      <c r="L25">
        <v>10</v>
      </c>
      <c r="M25">
        <v>15</v>
      </c>
      <c r="N25">
        <v>26</v>
      </c>
      <c r="O25">
        <v>3</v>
      </c>
      <c r="P25">
        <v>6</v>
      </c>
      <c r="Q25">
        <v>19</v>
      </c>
      <c r="R25">
        <v>127</v>
      </c>
      <c r="S25">
        <v>16</v>
      </c>
      <c r="T25">
        <v>60</v>
      </c>
      <c r="U25">
        <v>273</v>
      </c>
      <c r="V25">
        <v>132</v>
      </c>
      <c r="W25">
        <v>119</v>
      </c>
      <c r="X25">
        <v>146</v>
      </c>
      <c r="Y25">
        <v>8</v>
      </c>
      <c r="Z25">
        <v>11</v>
      </c>
      <c r="AA25">
        <v>33</v>
      </c>
      <c r="AB25">
        <v>8</v>
      </c>
      <c r="AC25">
        <v>1065</v>
      </c>
    </row>
    <row r="26" spans="1:29" x14ac:dyDescent="0.25">
      <c r="A26" t="s">
        <v>30</v>
      </c>
      <c r="B26">
        <v>15167</v>
      </c>
      <c r="C26">
        <v>3748</v>
      </c>
      <c r="D26">
        <v>11570</v>
      </c>
      <c r="E26">
        <v>2006</v>
      </c>
      <c r="F26">
        <v>28411</v>
      </c>
      <c r="G26">
        <v>2979</v>
      </c>
      <c r="H26">
        <v>11367</v>
      </c>
      <c r="I26">
        <v>19350</v>
      </c>
      <c r="J26">
        <v>14005</v>
      </c>
      <c r="K26">
        <v>50306</v>
      </c>
      <c r="L26">
        <v>22422</v>
      </c>
      <c r="M26">
        <v>23364</v>
      </c>
      <c r="N26">
        <v>59974</v>
      </c>
      <c r="O26">
        <v>15498</v>
      </c>
      <c r="P26">
        <v>15790</v>
      </c>
      <c r="Q26">
        <v>105240</v>
      </c>
      <c r="R26">
        <v>346230</v>
      </c>
      <c r="S26">
        <v>54944</v>
      </c>
      <c r="T26">
        <v>214192</v>
      </c>
      <c r="U26">
        <v>688052</v>
      </c>
      <c r="V26">
        <v>191750</v>
      </c>
      <c r="W26">
        <v>129103</v>
      </c>
      <c r="X26">
        <v>216686</v>
      </c>
      <c r="Y26">
        <v>43032</v>
      </c>
      <c r="Z26">
        <v>40042</v>
      </c>
      <c r="AA26">
        <v>84430</v>
      </c>
      <c r="AB26">
        <v>38207</v>
      </c>
      <c r="AC26">
        <v>2447865</v>
      </c>
    </row>
    <row r="27" spans="1:29" x14ac:dyDescent="0.25">
      <c r="B27">
        <f>SUM(B3:B25)</f>
        <v>1668</v>
      </c>
      <c r="C27">
        <f t="shared" ref="C27:AC27" si="0">SUM(C3:C25)</f>
        <v>316</v>
      </c>
      <c r="D27">
        <f t="shared" si="0"/>
        <v>1140</v>
      </c>
      <c r="E27">
        <f t="shared" si="0"/>
        <v>121</v>
      </c>
      <c r="F27">
        <f t="shared" si="0"/>
        <v>2686</v>
      </c>
      <c r="G27">
        <f t="shared" si="0"/>
        <v>169</v>
      </c>
      <c r="H27">
        <f t="shared" si="0"/>
        <v>648</v>
      </c>
      <c r="I27">
        <f t="shared" si="0"/>
        <v>1267</v>
      </c>
      <c r="J27">
        <f t="shared" si="0"/>
        <v>1300</v>
      </c>
      <c r="K27">
        <f t="shared" si="0"/>
        <v>6265</v>
      </c>
      <c r="L27">
        <f t="shared" si="0"/>
        <v>1999</v>
      </c>
      <c r="M27">
        <f t="shared" si="0"/>
        <v>2242</v>
      </c>
      <c r="N27">
        <f t="shared" si="0"/>
        <v>5951</v>
      </c>
      <c r="O27">
        <f t="shared" si="0"/>
        <v>1113</v>
      </c>
      <c r="P27">
        <f t="shared" si="0"/>
        <v>1207</v>
      </c>
      <c r="Q27">
        <f t="shared" si="0"/>
        <v>6511</v>
      </c>
      <c r="R27">
        <f t="shared" si="0"/>
        <v>32374</v>
      </c>
      <c r="S27">
        <f t="shared" si="0"/>
        <v>4701</v>
      </c>
      <c r="T27">
        <f t="shared" si="0"/>
        <v>14259</v>
      </c>
      <c r="U27">
        <f t="shared" si="0"/>
        <v>76616</v>
      </c>
      <c r="V27">
        <f t="shared" si="0"/>
        <v>22222</v>
      </c>
      <c r="W27">
        <f t="shared" si="0"/>
        <v>22261</v>
      </c>
      <c r="X27">
        <f t="shared" si="0"/>
        <v>29463</v>
      </c>
      <c r="Y27">
        <f t="shared" si="0"/>
        <v>2052</v>
      </c>
      <c r="Z27">
        <f t="shared" si="0"/>
        <v>3799</v>
      </c>
      <c r="AA27">
        <f t="shared" si="0"/>
        <v>7710</v>
      </c>
      <c r="AB27">
        <f t="shared" si="0"/>
        <v>1432</v>
      </c>
      <c r="AC27">
        <f t="shared" si="0"/>
        <v>251492</v>
      </c>
    </row>
    <row r="28" spans="1:29" x14ac:dyDescent="0.25">
      <c r="A28" t="s">
        <v>90</v>
      </c>
    </row>
    <row r="29" spans="1:29" x14ac:dyDescent="0.25">
      <c r="A29" t="s">
        <v>91</v>
      </c>
      <c r="B29" t="s">
        <v>92</v>
      </c>
      <c r="C29" t="s">
        <v>93</v>
      </c>
    </row>
    <row r="30" spans="1:29" x14ac:dyDescent="0.25">
      <c r="A30" t="s">
        <v>94</v>
      </c>
      <c r="B30" t="s">
        <v>95</v>
      </c>
      <c r="C30">
        <v>2002</v>
      </c>
    </row>
    <row r="31" spans="1:29" x14ac:dyDescent="0.25">
      <c r="A31" t="s">
        <v>200</v>
      </c>
      <c r="B31" t="s">
        <v>95</v>
      </c>
      <c r="C31" t="s">
        <v>201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9DACF-97A7-4B7E-B7E1-36ED49BEECEF}">
  <dimension ref="A1:AC36"/>
  <sheetViews>
    <sheetView topLeftCell="A2" zoomScale="110" zoomScaleNormal="110" workbookViewId="0">
      <selection activeCell="A3" sqref="A3"/>
    </sheetView>
  </sheetViews>
  <sheetFormatPr defaultColWidth="5.85546875" defaultRowHeight="12" x14ac:dyDescent="0.2"/>
  <cols>
    <col min="1" max="1" width="7.7109375" style="14" customWidth="1"/>
    <col min="2" max="29" width="7.7109375" style="15" customWidth="1"/>
    <col min="30" max="16384" width="5.85546875" style="11"/>
  </cols>
  <sheetData>
    <row r="1" spans="1:29" x14ac:dyDescent="0.2">
      <c r="A1" s="14" t="s">
        <v>0</v>
      </c>
      <c r="B1" s="15" t="s">
        <v>1</v>
      </c>
    </row>
    <row r="2" spans="1:29" s="12" customFormat="1" x14ac:dyDescent="0.2">
      <c r="A2" s="16" t="s">
        <v>160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137</v>
      </c>
      <c r="G2" s="17" t="s">
        <v>138</v>
      </c>
      <c r="H2" s="17" t="s">
        <v>139</v>
      </c>
      <c r="I2" s="17" t="s">
        <v>140</v>
      </c>
      <c r="J2" s="17" t="s">
        <v>141</v>
      </c>
      <c r="K2" s="17" t="s">
        <v>142</v>
      </c>
      <c r="L2" s="17" t="s">
        <v>143</v>
      </c>
      <c r="M2" s="17" t="s">
        <v>144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149</v>
      </c>
      <c r="S2" s="17" t="s">
        <v>150</v>
      </c>
      <c r="T2" s="17" t="s">
        <v>151</v>
      </c>
      <c r="U2" s="17" t="s">
        <v>152</v>
      </c>
      <c r="V2" s="17" t="s">
        <v>153</v>
      </c>
      <c r="W2" s="17" t="s">
        <v>154</v>
      </c>
      <c r="X2" s="17" t="s">
        <v>155</v>
      </c>
      <c r="Y2" s="17" t="s">
        <v>156</v>
      </c>
      <c r="Z2" s="17" t="s">
        <v>157</v>
      </c>
      <c r="AA2" s="17" t="s">
        <v>158</v>
      </c>
      <c r="AB2" s="17" t="s">
        <v>159</v>
      </c>
      <c r="AC2" s="17" t="s">
        <v>30</v>
      </c>
    </row>
    <row r="3" spans="1:29" s="12" customFormat="1" x14ac:dyDescent="0.2">
      <c r="A3" s="18" t="s">
        <v>100</v>
      </c>
      <c r="B3" s="19">
        <f>(B4+B8+B14+B20)</f>
        <v>1668</v>
      </c>
      <c r="C3" s="19">
        <f t="shared" ref="C3:AC3" si="0">(C4+C8+C14+C20)</f>
        <v>316</v>
      </c>
      <c r="D3" s="19">
        <f t="shared" si="0"/>
        <v>1140</v>
      </c>
      <c r="E3" s="19">
        <f t="shared" si="0"/>
        <v>121</v>
      </c>
      <c r="F3" s="19">
        <f t="shared" si="0"/>
        <v>2686</v>
      </c>
      <c r="G3" s="19">
        <f t="shared" si="0"/>
        <v>169</v>
      </c>
      <c r="H3" s="19">
        <f t="shared" si="0"/>
        <v>648</v>
      </c>
      <c r="I3" s="19">
        <f t="shared" si="0"/>
        <v>1267</v>
      </c>
      <c r="J3" s="19">
        <f t="shared" si="0"/>
        <v>1300</v>
      </c>
      <c r="K3" s="19">
        <f t="shared" si="0"/>
        <v>6265</v>
      </c>
      <c r="L3" s="19">
        <f t="shared" si="0"/>
        <v>1999</v>
      </c>
      <c r="M3" s="19">
        <f t="shared" si="0"/>
        <v>2242</v>
      </c>
      <c r="N3" s="19">
        <f>(N4+N8+N14+N20)</f>
        <v>5951</v>
      </c>
      <c r="O3" s="19">
        <f t="shared" si="0"/>
        <v>1113</v>
      </c>
      <c r="P3" s="19">
        <f t="shared" si="0"/>
        <v>1207</v>
      </c>
      <c r="Q3" s="19">
        <f t="shared" si="0"/>
        <v>6511</v>
      </c>
      <c r="R3" s="19">
        <f t="shared" si="0"/>
        <v>32374</v>
      </c>
      <c r="S3" s="19">
        <f t="shared" si="0"/>
        <v>4701</v>
      </c>
      <c r="T3" s="19">
        <f t="shared" si="0"/>
        <v>14259</v>
      </c>
      <c r="U3" s="19">
        <f t="shared" si="0"/>
        <v>76616</v>
      </c>
      <c r="V3" s="19">
        <f t="shared" si="0"/>
        <v>22222</v>
      </c>
      <c r="W3" s="19">
        <f t="shared" si="0"/>
        <v>22261</v>
      </c>
      <c r="X3" s="19">
        <f t="shared" si="0"/>
        <v>29463</v>
      </c>
      <c r="Y3" s="19">
        <f t="shared" si="0"/>
        <v>2052</v>
      </c>
      <c r="Z3" s="19">
        <f t="shared" si="0"/>
        <v>3799</v>
      </c>
      <c r="AA3" s="19">
        <f t="shared" si="0"/>
        <v>7710</v>
      </c>
      <c r="AB3" s="19">
        <f t="shared" si="0"/>
        <v>1432</v>
      </c>
      <c r="AC3" s="19">
        <f t="shared" si="0"/>
        <v>251492</v>
      </c>
    </row>
    <row r="4" spans="1:29" s="13" customFormat="1" x14ac:dyDescent="0.2">
      <c r="A4" s="20" t="s">
        <v>101</v>
      </c>
      <c r="B4" s="21">
        <f>SUM(B5:B7)</f>
        <v>13</v>
      </c>
      <c r="C4" s="21">
        <f t="shared" ref="C4:AC4" si="1">SUM(C5:C7)</f>
        <v>2</v>
      </c>
      <c r="D4" s="21">
        <f t="shared" si="1"/>
        <v>152</v>
      </c>
      <c r="E4" s="21">
        <f t="shared" si="1"/>
        <v>1</v>
      </c>
      <c r="F4" s="21">
        <f t="shared" si="1"/>
        <v>17</v>
      </c>
      <c r="G4" s="21">
        <f t="shared" si="1"/>
        <v>5</v>
      </c>
      <c r="H4" s="21">
        <f t="shared" si="1"/>
        <v>5</v>
      </c>
      <c r="I4" s="21">
        <f t="shared" si="1"/>
        <v>7</v>
      </c>
      <c r="J4" s="21">
        <f t="shared" si="1"/>
        <v>23</v>
      </c>
      <c r="K4" s="21">
        <f t="shared" si="1"/>
        <v>69</v>
      </c>
      <c r="L4" s="21">
        <f t="shared" si="1"/>
        <v>18</v>
      </c>
      <c r="M4" s="21">
        <f t="shared" si="1"/>
        <v>20</v>
      </c>
      <c r="N4" s="21">
        <f t="shared" si="1"/>
        <v>66</v>
      </c>
      <c r="O4" s="21">
        <f t="shared" si="1"/>
        <v>13</v>
      </c>
      <c r="P4" s="21">
        <f t="shared" si="1"/>
        <v>8</v>
      </c>
      <c r="Q4" s="21">
        <f t="shared" si="1"/>
        <v>109</v>
      </c>
      <c r="R4" s="21">
        <f t="shared" si="1"/>
        <v>396</v>
      </c>
      <c r="S4" s="21">
        <f t="shared" si="1"/>
        <v>33</v>
      </c>
      <c r="T4" s="21">
        <f t="shared" si="1"/>
        <v>301</v>
      </c>
      <c r="U4" s="21">
        <f t="shared" si="1"/>
        <v>2054</v>
      </c>
      <c r="V4" s="21">
        <f t="shared" si="1"/>
        <v>299</v>
      </c>
      <c r="W4" s="21">
        <f t="shared" si="1"/>
        <v>155</v>
      </c>
      <c r="X4" s="21">
        <f t="shared" si="1"/>
        <v>366</v>
      </c>
      <c r="Y4" s="21">
        <f t="shared" si="1"/>
        <v>13</v>
      </c>
      <c r="Z4" s="21">
        <f>SUM(Z5:Z7)</f>
        <v>20</v>
      </c>
      <c r="AA4" s="21">
        <f t="shared" si="1"/>
        <v>51</v>
      </c>
      <c r="AB4" s="21">
        <f t="shared" si="1"/>
        <v>38</v>
      </c>
      <c r="AC4" s="21">
        <f t="shared" si="1"/>
        <v>4254</v>
      </c>
    </row>
    <row r="5" spans="1:29" x14ac:dyDescent="0.2">
      <c r="A5" s="22">
        <v>30</v>
      </c>
      <c r="B5" s="23">
        <f>estab_div_est_02!B18</f>
        <v>4</v>
      </c>
      <c r="C5" s="23">
        <f>estab_div_est_02!C18</f>
        <v>1</v>
      </c>
      <c r="D5" s="23">
        <f>estab_div_est_02!D18</f>
        <v>38</v>
      </c>
      <c r="E5" s="23">
        <f>estab_div_est_02!E18</f>
        <v>0</v>
      </c>
      <c r="F5" s="23">
        <f>estab_div_est_02!F18</f>
        <v>6</v>
      </c>
      <c r="G5" s="23">
        <f>estab_div_est_02!G18</f>
        <v>0</v>
      </c>
      <c r="H5" s="23">
        <f>estab_div_est_02!H18</f>
        <v>1</v>
      </c>
      <c r="I5" s="23">
        <f>estab_div_est_02!I18</f>
        <v>0</v>
      </c>
      <c r="J5" s="23">
        <f>estab_div_est_02!J18</f>
        <v>3</v>
      </c>
      <c r="K5" s="23">
        <f>estab_div_est_02!K18</f>
        <v>12</v>
      </c>
      <c r="L5" s="23">
        <f>estab_div_est_02!L18</f>
        <v>3</v>
      </c>
      <c r="M5" s="23">
        <f>estab_div_est_02!M18</f>
        <v>4</v>
      </c>
      <c r="N5" s="23">
        <f>estab_div_est_02!N18</f>
        <v>8</v>
      </c>
      <c r="O5" s="23">
        <f>estab_div_est_02!O18</f>
        <v>2</v>
      </c>
      <c r="P5" s="23">
        <f>estab_div_est_02!P18</f>
        <v>1</v>
      </c>
      <c r="Q5" s="23">
        <f>estab_div_est_02!Q18</f>
        <v>58</v>
      </c>
      <c r="R5" s="23">
        <f>estab_div_est_02!R18</f>
        <v>59</v>
      </c>
      <c r="S5" s="23">
        <f>estab_div_est_02!S18</f>
        <v>5</v>
      </c>
      <c r="T5" s="23">
        <f>estab_div_est_02!T18</f>
        <v>35</v>
      </c>
      <c r="U5" s="23">
        <f>estab_div_est_02!U18</f>
        <v>283</v>
      </c>
      <c r="V5" s="23">
        <f>estab_div_est_02!V18</f>
        <v>39</v>
      </c>
      <c r="W5" s="23">
        <f>estab_div_est_02!W18</f>
        <v>17</v>
      </c>
      <c r="X5" s="23">
        <f>estab_div_est_02!X18</f>
        <v>40</v>
      </c>
      <c r="Y5" s="23">
        <f>estab_div_est_02!Y18</f>
        <v>3</v>
      </c>
      <c r="Z5" s="23">
        <f>estab_div_est_02!Z18</f>
        <v>3</v>
      </c>
      <c r="AA5" s="23">
        <f>estab_div_est_02!AA18</f>
        <v>4</v>
      </c>
      <c r="AB5" s="23">
        <f>estab_div_est_02!AB18</f>
        <v>13</v>
      </c>
      <c r="AC5" s="23">
        <f>estab_div_est_02!AC18</f>
        <v>642</v>
      </c>
    </row>
    <row r="6" spans="1:29" x14ac:dyDescent="0.2">
      <c r="A6" s="22">
        <v>32</v>
      </c>
      <c r="B6" s="23">
        <f>estab_div_est_02!B20</f>
        <v>7</v>
      </c>
      <c r="C6" s="23">
        <f>estab_div_est_02!C20</f>
        <v>0</v>
      </c>
      <c r="D6" s="23">
        <f>estab_div_est_02!D20</f>
        <v>73</v>
      </c>
      <c r="E6" s="23">
        <f>estab_div_est_02!E20</f>
        <v>0</v>
      </c>
      <c r="F6" s="23">
        <f>estab_div_est_02!F20</f>
        <v>2</v>
      </c>
      <c r="G6" s="23">
        <f>estab_div_est_02!G20</f>
        <v>4</v>
      </c>
      <c r="H6" s="23">
        <f>estab_div_est_02!H20</f>
        <v>3</v>
      </c>
      <c r="I6" s="23">
        <f>estab_div_est_02!I20</f>
        <v>4</v>
      </c>
      <c r="J6" s="23">
        <f>estab_div_est_02!J20</f>
        <v>8</v>
      </c>
      <c r="K6" s="23">
        <f>estab_div_est_02!K20</f>
        <v>15</v>
      </c>
      <c r="L6" s="23">
        <f>estab_div_est_02!L20</f>
        <v>3</v>
      </c>
      <c r="M6" s="23">
        <f>estab_div_est_02!M20</f>
        <v>8</v>
      </c>
      <c r="N6" s="23">
        <f>estab_div_est_02!N20</f>
        <v>22</v>
      </c>
      <c r="O6" s="23">
        <f>estab_div_est_02!O20</f>
        <v>3</v>
      </c>
      <c r="P6" s="23">
        <f>estab_div_est_02!P20</f>
        <v>1</v>
      </c>
      <c r="Q6" s="23">
        <f>estab_div_est_02!Q20</f>
        <v>21</v>
      </c>
      <c r="R6" s="23">
        <f>estab_div_est_02!R20</f>
        <v>145</v>
      </c>
      <c r="S6" s="23">
        <f>estab_div_est_02!S20</f>
        <v>14</v>
      </c>
      <c r="T6" s="23">
        <f>estab_div_est_02!T20</f>
        <v>106</v>
      </c>
      <c r="U6" s="23">
        <f>estab_div_est_02!U20</f>
        <v>772</v>
      </c>
      <c r="V6" s="23">
        <f>estab_div_est_02!V20</f>
        <v>113</v>
      </c>
      <c r="W6" s="23">
        <f>estab_div_est_02!W20</f>
        <v>57</v>
      </c>
      <c r="X6" s="23">
        <f>estab_div_est_02!X20</f>
        <v>157</v>
      </c>
      <c r="Y6" s="23">
        <f>estab_div_est_02!Y20</f>
        <v>6</v>
      </c>
      <c r="Z6" s="23">
        <f>estab_div_est_02!Z20</f>
        <v>7</v>
      </c>
      <c r="AA6" s="23">
        <f>estab_div_est_02!AA20</f>
        <v>19</v>
      </c>
      <c r="AB6" s="23">
        <f>estab_div_est_02!AB20</f>
        <v>5</v>
      </c>
      <c r="AC6" s="23">
        <f>estab_div_est_02!AC20</f>
        <v>1575</v>
      </c>
    </row>
    <row r="7" spans="1:29" x14ac:dyDescent="0.2">
      <c r="A7" s="22">
        <v>33</v>
      </c>
      <c r="B7" s="23">
        <f>estab_div_est_02!B21</f>
        <v>2</v>
      </c>
      <c r="C7" s="23">
        <f>estab_div_est_02!C21</f>
        <v>1</v>
      </c>
      <c r="D7" s="23">
        <f>estab_div_est_02!D21</f>
        <v>41</v>
      </c>
      <c r="E7" s="23">
        <f>estab_div_est_02!E21</f>
        <v>1</v>
      </c>
      <c r="F7" s="23">
        <f>estab_div_est_02!F21</f>
        <v>9</v>
      </c>
      <c r="G7" s="23">
        <f>estab_div_est_02!G21</f>
        <v>1</v>
      </c>
      <c r="H7" s="23">
        <f>estab_div_est_02!H21</f>
        <v>1</v>
      </c>
      <c r="I7" s="23">
        <f>estab_div_est_02!I21</f>
        <v>3</v>
      </c>
      <c r="J7" s="23">
        <f>estab_div_est_02!J21</f>
        <v>12</v>
      </c>
      <c r="K7" s="23">
        <f>estab_div_est_02!K21</f>
        <v>42</v>
      </c>
      <c r="L7" s="23">
        <f>estab_div_est_02!L21</f>
        <v>12</v>
      </c>
      <c r="M7" s="23">
        <f>estab_div_est_02!M21</f>
        <v>8</v>
      </c>
      <c r="N7" s="23">
        <f>estab_div_est_02!N21</f>
        <v>36</v>
      </c>
      <c r="O7" s="23">
        <f>estab_div_est_02!O21</f>
        <v>8</v>
      </c>
      <c r="P7" s="23">
        <f>estab_div_est_02!P21</f>
        <v>6</v>
      </c>
      <c r="Q7" s="23">
        <f>estab_div_est_02!Q21</f>
        <v>30</v>
      </c>
      <c r="R7" s="23">
        <f>estab_div_est_02!R21</f>
        <v>192</v>
      </c>
      <c r="S7" s="23">
        <f>estab_div_est_02!S21</f>
        <v>14</v>
      </c>
      <c r="T7" s="23">
        <f>estab_div_est_02!T21</f>
        <v>160</v>
      </c>
      <c r="U7" s="23">
        <f>estab_div_est_02!U21</f>
        <v>999</v>
      </c>
      <c r="V7" s="23">
        <f>estab_div_est_02!V21</f>
        <v>147</v>
      </c>
      <c r="W7" s="23">
        <f>estab_div_est_02!W21</f>
        <v>81</v>
      </c>
      <c r="X7" s="23">
        <f>estab_div_est_02!X21</f>
        <v>169</v>
      </c>
      <c r="Y7" s="23">
        <f>estab_div_est_02!Y21</f>
        <v>4</v>
      </c>
      <c r="Z7" s="23">
        <f>estab_div_est_02!Z21</f>
        <v>10</v>
      </c>
      <c r="AA7" s="23">
        <f>estab_div_est_02!AA21</f>
        <v>28</v>
      </c>
      <c r="AB7" s="23">
        <f>estab_div_est_02!AB21</f>
        <v>20</v>
      </c>
      <c r="AC7" s="23">
        <f>estab_div_est_02!AC21</f>
        <v>2037</v>
      </c>
    </row>
    <row r="8" spans="1:29" s="13" customFormat="1" x14ac:dyDescent="0.2">
      <c r="A8" s="20" t="s">
        <v>102</v>
      </c>
      <c r="B8" s="21">
        <f>SUM(B9:B13)</f>
        <v>81</v>
      </c>
      <c r="C8" s="21">
        <f t="shared" ref="C8:AC8" si="2">SUM(C9:C13)</f>
        <v>12</v>
      </c>
      <c r="D8" s="21">
        <f t="shared" si="2"/>
        <v>192</v>
      </c>
      <c r="E8" s="21">
        <f t="shared" si="2"/>
        <v>3</v>
      </c>
      <c r="F8" s="21">
        <f t="shared" si="2"/>
        <v>160</v>
      </c>
      <c r="G8" s="21">
        <f t="shared" si="2"/>
        <v>7</v>
      </c>
      <c r="H8" s="21">
        <f t="shared" si="2"/>
        <v>47</v>
      </c>
      <c r="I8" s="21">
        <f t="shared" si="2"/>
        <v>104</v>
      </c>
      <c r="J8" s="21">
        <f t="shared" si="2"/>
        <v>77</v>
      </c>
      <c r="K8" s="21">
        <f t="shared" si="2"/>
        <v>431</v>
      </c>
      <c r="L8" s="21">
        <f t="shared" si="2"/>
        <v>122</v>
      </c>
      <c r="M8" s="21">
        <f t="shared" si="2"/>
        <v>145</v>
      </c>
      <c r="N8" s="21">
        <f t="shared" si="2"/>
        <v>455</v>
      </c>
      <c r="O8" s="21">
        <f t="shared" si="2"/>
        <v>77</v>
      </c>
      <c r="P8" s="21">
        <f t="shared" si="2"/>
        <v>88</v>
      </c>
      <c r="Q8" s="21">
        <f t="shared" si="2"/>
        <v>593</v>
      </c>
      <c r="R8" s="21">
        <f t="shared" si="2"/>
        <v>2725</v>
      </c>
      <c r="S8" s="21">
        <f t="shared" si="2"/>
        <v>344</v>
      </c>
      <c r="T8" s="21">
        <f t="shared" si="2"/>
        <v>1817</v>
      </c>
      <c r="U8" s="21">
        <f t="shared" si="2"/>
        <v>12712</v>
      </c>
      <c r="V8" s="21">
        <f t="shared" si="2"/>
        <v>2468</v>
      </c>
      <c r="W8" s="21">
        <f t="shared" si="2"/>
        <v>1984</v>
      </c>
      <c r="X8" s="21">
        <f t="shared" si="2"/>
        <v>3368</v>
      </c>
      <c r="Y8" s="21">
        <f t="shared" si="2"/>
        <v>166</v>
      </c>
      <c r="Z8" s="21">
        <f t="shared" si="2"/>
        <v>232</v>
      </c>
      <c r="AA8" s="21">
        <f t="shared" si="2"/>
        <v>603</v>
      </c>
      <c r="AB8" s="21">
        <f t="shared" si="2"/>
        <v>107</v>
      </c>
      <c r="AC8" s="21">
        <f t="shared" si="2"/>
        <v>29120</v>
      </c>
    </row>
    <row r="9" spans="1:29" x14ac:dyDescent="0.2">
      <c r="A9" s="22">
        <v>24</v>
      </c>
      <c r="B9" s="23">
        <f>estab_div_est_02!B12</f>
        <v>27</v>
      </c>
      <c r="C9" s="23">
        <f>estab_div_est_02!C12</f>
        <v>3</v>
      </c>
      <c r="D9" s="23">
        <f>estab_div_est_02!D12</f>
        <v>51</v>
      </c>
      <c r="E9" s="23">
        <f>estab_div_est_02!E12</f>
        <v>1</v>
      </c>
      <c r="F9" s="23">
        <f>estab_div_est_02!F12</f>
        <v>75</v>
      </c>
      <c r="G9" s="23">
        <f>estab_div_est_02!G12</f>
        <v>2</v>
      </c>
      <c r="H9" s="23">
        <f>estab_div_est_02!H12</f>
        <v>20</v>
      </c>
      <c r="I9" s="23">
        <f>estab_div_est_02!I12</f>
        <v>54</v>
      </c>
      <c r="J9" s="23">
        <f>estab_div_est_02!J12</f>
        <v>44</v>
      </c>
      <c r="K9" s="23">
        <f>estab_div_est_02!K12</f>
        <v>205</v>
      </c>
      <c r="L9" s="23">
        <f>estab_div_est_02!L12</f>
        <v>60</v>
      </c>
      <c r="M9" s="23">
        <f>estab_div_est_02!M12</f>
        <v>64</v>
      </c>
      <c r="N9" s="23">
        <f>estab_div_est_02!N12</f>
        <v>237</v>
      </c>
      <c r="O9" s="23">
        <f>estab_div_est_02!O12</f>
        <v>36</v>
      </c>
      <c r="P9" s="23">
        <f>estab_div_est_02!P12</f>
        <v>43</v>
      </c>
      <c r="Q9" s="23">
        <f>estab_div_est_02!Q12</f>
        <v>338</v>
      </c>
      <c r="R9" s="23">
        <f>estab_div_est_02!R12</f>
        <v>1049</v>
      </c>
      <c r="S9" s="23">
        <f>estab_div_est_02!S12</f>
        <v>94</v>
      </c>
      <c r="T9" s="23">
        <f>estab_div_est_02!T12</f>
        <v>801</v>
      </c>
      <c r="U9" s="23">
        <f>estab_div_est_02!U12</f>
        <v>3552</v>
      </c>
      <c r="V9" s="23">
        <f>estab_div_est_02!V12</f>
        <v>723</v>
      </c>
      <c r="W9" s="23">
        <f>estab_div_est_02!W12</f>
        <v>397</v>
      </c>
      <c r="X9" s="23">
        <f>estab_div_est_02!X12</f>
        <v>752</v>
      </c>
      <c r="Y9" s="23">
        <f>estab_div_est_02!Y12</f>
        <v>52</v>
      </c>
      <c r="Z9" s="23">
        <f>estab_div_est_02!Z12</f>
        <v>83</v>
      </c>
      <c r="AA9" s="23">
        <f>estab_div_est_02!AA12</f>
        <v>270</v>
      </c>
      <c r="AB9" s="23">
        <f>estab_div_est_02!AB12</f>
        <v>37</v>
      </c>
      <c r="AC9" s="23">
        <f>estab_div_est_02!AC12</f>
        <v>9070</v>
      </c>
    </row>
    <row r="10" spans="1:29" x14ac:dyDescent="0.2">
      <c r="A10" s="22">
        <v>29</v>
      </c>
      <c r="B10" s="23">
        <f>estab_div_est_02!B17</f>
        <v>12</v>
      </c>
      <c r="C10" s="23">
        <f>estab_div_est_02!C17</f>
        <v>4</v>
      </c>
      <c r="D10" s="23">
        <f>estab_div_est_02!D17</f>
        <v>41</v>
      </c>
      <c r="E10" s="23">
        <f>estab_div_est_02!E17</f>
        <v>1</v>
      </c>
      <c r="F10" s="23">
        <f>estab_div_est_02!F17</f>
        <v>27</v>
      </c>
      <c r="G10" s="23">
        <f>estab_div_est_02!G17</f>
        <v>2</v>
      </c>
      <c r="H10" s="23">
        <f>estab_div_est_02!H17</f>
        <v>6</v>
      </c>
      <c r="I10" s="23">
        <f>estab_div_est_02!I17</f>
        <v>18</v>
      </c>
      <c r="J10" s="23">
        <f>estab_div_est_02!J17</f>
        <v>15</v>
      </c>
      <c r="K10" s="23">
        <f>estab_div_est_02!K17</f>
        <v>128</v>
      </c>
      <c r="L10" s="23">
        <f>estab_div_est_02!L17</f>
        <v>36</v>
      </c>
      <c r="M10" s="23">
        <f>estab_div_est_02!M17</f>
        <v>43</v>
      </c>
      <c r="N10" s="23">
        <f>estab_div_est_02!N17</f>
        <v>98</v>
      </c>
      <c r="O10" s="23">
        <f>estab_div_est_02!O17</f>
        <v>26</v>
      </c>
      <c r="P10" s="23">
        <f>estab_div_est_02!P17</f>
        <v>17</v>
      </c>
      <c r="Q10" s="23">
        <f>estab_div_est_02!Q17</f>
        <v>117</v>
      </c>
      <c r="R10" s="23">
        <f>estab_div_est_02!R17</f>
        <v>839</v>
      </c>
      <c r="S10" s="23">
        <f>estab_div_est_02!S17</f>
        <v>146</v>
      </c>
      <c r="T10" s="23">
        <f>estab_div_est_02!T17</f>
        <v>489</v>
      </c>
      <c r="U10" s="23">
        <f>estab_div_est_02!U17</f>
        <v>5284</v>
      </c>
      <c r="V10" s="23">
        <f>estab_div_est_02!V17</f>
        <v>940</v>
      </c>
      <c r="W10" s="23">
        <f>estab_div_est_02!W17</f>
        <v>1045</v>
      </c>
      <c r="X10" s="23">
        <f>estab_div_est_02!X17</f>
        <v>1718</v>
      </c>
      <c r="Y10" s="23">
        <f>estab_div_est_02!Y17</f>
        <v>55</v>
      </c>
      <c r="Z10" s="23">
        <f>estab_div_est_02!Z17</f>
        <v>60</v>
      </c>
      <c r="AA10" s="23">
        <f>estab_div_est_02!AA17</f>
        <v>126</v>
      </c>
      <c r="AB10" s="23">
        <f>estab_div_est_02!AB17</f>
        <v>25</v>
      </c>
      <c r="AC10" s="23">
        <f>estab_div_est_02!AC17</f>
        <v>11318</v>
      </c>
    </row>
    <row r="11" spans="1:29" x14ac:dyDescent="0.2">
      <c r="A11" s="22">
        <v>31</v>
      </c>
      <c r="B11" s="23">
        <f>estab_div_est_02!B19</f>
        <v>7</v>
      </c>
      <c r="C11" s="23">
        <f>estab_div_est_02!C19</f>
        <v>0</v>
      </c>
      <c r="D11" s="23">
        <f>estab_div_est_02!D19</f>
        <v>30</v>
      </c>
      <c r="E11" s="23">
        <f>estab_div_est_02!E19</f>
        <v>0</v>
      </c>
      <c r="F11" s="23">
        <f>estab_div_est_02!F19</f>
        <v>7</v>
      </c>
      <c r="G11" s="23">
        <f>estab_div_est_02!G19</f>
        <v>1</v>
      </c>
      <c r="H11" s="23">
        <f>estab_div_est_02!H19</f>
        <v>3</v>
      </c>
      <c r="I11" s="23">
        <f>estab_div_est_02!I19</f>
        <v>7</v>
      </c>
      <c r="J11" s="23">
        <f>estab_div_est_02!J19</f>
        <v>5</v>
      </c>
      <c r="K11" s="23">
        <f>estab_div_est_02!K19</f>
        <v>27</v>
      </c>
      <c r="L11" s="23">
        <f>estab_div_est_02!L19</f>
        <v>4</v>
      </c>
      <c r="M11" s="23">
        <f>estab_div_est_02!M19</f>
        <v>15</v>
      </c>
      <c r="N11" s="23">
        <f>estab_div_est_02!N19</f>
        <v>57</v>
      </c>
      <c r="O11" s="23">
        <f>estab_div_est_02!O19</f>
        <v>2</v>
      </c>
      <c r="P11" s="23">
        <f>estab_div_est_02!P19</f>
        <v>7</v>
      </c>
      <c r="Q11" s="23">
        <f>estab_div_est_02!Q19</f>
        <v>48</v>
      </c>
      <c r="R11" s="23">
        <f>estab_div_est_02!R19</f>
        <v>344</v>
      </c>
      <c r="S11" s="23">
        <f>estab_div_est_02!S19</f>
        <v>36</v>
      </c>
      <c r="T11" s="23">
        <f>estab_div_est_02!T19</f>
        <v>171</v>
      </c>
      <c r="U11" s="23">
        <f>estab_div_est_02!U19</f>
        <v>1865</v>
      </c>
      <c r="V11" s="23">
        <f>estab_div_est_02!V19</f>
        <v>295</v>
      </c>
      <c r="W11" s="23">
        <f>estab_div_est_02!W19</f>
        <v>230</v>
      </c>
      <c r="X11" s="23">
        <f>estab_div_est_02!X19</f>
        <v>376</v>
      </c>
      <c r="Y11" s="23">
        <f>estab_div_est_02!Y19</f>
        <v>15</v>
      </c>
      <c r="Z11" s="23">
        <f>estab_div_est_02!Z19</f>
        <v>33</v>
      </c>
      <c r="AA11" s="23">
        <f>estab_div_est_02!AA19</f>
        <v>62</v>
      </c>
      <c r="AB11" s="23">
        <f>estab_div_est_02!AB19</f>
        <v>18</v>
      </c>
      <c r="AC11" s="23">
        <f>estab_div_est_02!AC19</f>
        <v>3665</v>
      </c>
    </row>
    <row r="12" spans="1:29" x14ac:dyDescent="0.2">
      <c r="A12" s="22">
        <v>34</v>
      </c>
      <c r="B12" s="23">
        <f>estab_div_est_02!B22</f>
        <v>30</v>
      </c>
      <c r="C12" s="23">
        <f>estab_div_est_02!C22</f>
        <v>3</v>
      </c>
      <c r="D12" s="23">
        <f>estab_div_est_02!D22</f>
        <v>26</v>
      </c>
      <c r="E12" s="23">
        <f>estab_div_est_02!E22</f>
        <v>1</v>
      </c>
      <c r="F12" s="23">
        <f>estab_div_est_02!F22</f>
        <v>25</v>
      </c>
      <c r="G12" s="23">
        <f>estab_div_est_02!G22</f>
        <v>2</v>
      </c>
      <c r="H12" s="23">
        <f>estab_div_est_02!H22</f>
        <v>16</v>
      </c>
      <c r="I12" s="23">
        <f>estab_div_est_02!I22</f>
        <v>17</v>
      </c>
      <c r="J12" s="23">
        <f>estab_div_est_02!J22</f>
        <v>8</v>
      </c>
      <c r="K12" s="23">
        <f>estab_div_est_02!K22</f>
        <v>47</v>
      </c>
      <c r="L12" s="23">
        <f>estab_div_est_02!L22</f>
        <v>20</v>
      </c>
      <c r="M12" s="23">
        <f>estab_div_est_02!M22</f>
        <v>17</v>
      </c>
      <c r="N12" s="23">
        <f>estab_div_est_02!N22</f>
        <v>49</v>
      </c>
      <c r="O12" s="23">
        <f>estab_div_est_02!O22</f>
        <v>8</v>
      </c>
      <c r="P12" s="23">
        <f>estab_div_est_02!P22</f>
        <v>14</v>
      </c>
      <c r="Q12" s="23">
        <f>estab_div_est_02!Q22</f>
        <v>62</v>
      </c>
      <c r="R12" s="23">
        <f>estab_div_est_02!R22</f>
        <v>406</v>
      </c>
      <c r="S12" s="23">
        <f>estab_div_est_02!S22</f>
        <v>49</v>
      </c>
      <c r="T12" s="23">
        <f>estab_div_est_02!T22</f>
        <v>192</v>
      </c>
      <c r="U12" s="23">
        <f>estab_div_est_02!U22</f>
        <v>1640</v>
      </c>
      <c r="V12" s="23">
        <f>estab_div_est_02!V22</f>
        <v>429</v>
      </c>
      <c r="W12" s="23">
        <f>estab_div_est_02!W22</f>
        <v>238</v>
      </c>
      <c r="X12" s="23">
        <f>estab_div_est_02!X22</f>
        <v>443</v>
      </c>
      <c r="Y12" s="23">
        <f>estab_div_est_02!Y22</f>
        <v>29</v>
      </c>
      <c r="Z12" s="23">
        <f>estab_div_est_02!Z22</f>
        <v>50</v>
      </c>
      <c r="AA12" s="23">
        <f>estab_div_est_02!AA22</f>
        <v>105</v>
      </c>
      <c r="AB12" s="23">
        <f>estab_div_est_02!AB22</f>
        <v>22</v>
      </c>
      <c r="AC12" s="23">
        <f>estab_div_est_02!AC22</f>
        <v>3948</v>
      </c>
    </row>
    <row r="13" spans="1:29" x14ac:dyDescent="0.2">
      <c r="A13" s="22">
        <v>35</v>
      </c>
      <c r="B13" s="23">
        <f>estab_div_est_02!B23</f>
        <v>5</v>
      </c>
      <c r="C13" s="23">
        <f>estab_div_est_02!C23</f>
        <v>2</v>
      </c>
      <c r="D13" s="23">
        <f>estab_div_est_02!D23</f>
        <v>44</v>
      </c>
      <c r="E13" s="23">
        <f>estab_div_est_02!E23</f>
        <v>0</v>
      </c>
      <c r="F13" s="23">
        <f>estab_div_est_02!F23</f>
        <v>26</v>
      </c>
      <c r="G13" s="23">
        <f>estab_div_est_02!G23</f>
        <v>0</v>
      </c>
      <c r="H13" s="23">
        <f>estab_div_est_02!H23</f>
        <v>2</v>
      </c>
      <c r="I13" s="23">
        <f>estab_div_est_02!I23</f>
        <v>8</v>
      </c>
      <c r="J13" s="23">
        <f>estab_div_est_02!J23</f>
        <v>5</v>
      </c>
      <c r="K13" s="23">
        <f>estab_div_est_02!K23</f>
        <v>24</v>
      </c>
      <c r="L13" s="23">
        <f>estab_div_est_02!L23</f>
        <v>2</v>
      </c>
      <c r="M13" s="23">
        <f>estab_div_est_02!M23</f>
        <v>6</v>
      </c>
      <c r="N13" s="23">
        <f>estab_div_est_02!N23</f>
        <v>14</v>
      </c>
      <c r="O13" s="23">
        <f>estab_div_est_02!O23</f>
        <v>5</v>
      </c>
      <c r="P13" s="23">
        <f>estab_div_est_02!P23</f>
        <v>7</v>
      </c>
      <c r="Q13" s="23">
        <f>estab_div_est_02!Q23</f>
        <v>28</v>
      </c>
      <c r="R13" s="23">
        <f>estab_div_est_02!R23</f>
        <v>87</v>
      </c>
      <c r="S13" s="23">
        <f>estab_div_est_02!S23</f>
        <v>19</v>
      </c>
      <c r="T13" s="23">
        <f>estab_div_est_02!T23</f>
        <v>164</v>
      </c>
      <c r="U13" s="23">
        <f>estab_div_est_02!U23</f>
        <v>371</v>
      </c>
      <c r="V13" s="23">
        <f>estab_div_est_02!V23</f>
        <v>81</v>
      </c>
      <c r="W13" s="23">
        <f>estab_div_est_02!W23</f>
        <v>74</v>
      </c>
      <c r="X13" s="23">
        <f>estab_div_est_02!X23</f>
        <v>79</v>
      </c>
      <c r="Y13" s="23">
        <f>estab_div_est_02!Y23</f>
        <v>15</v>
      </c>
      <c r="Z13" s="23">
        <f>estab_div_est_02!Z23</f>
        <v>6</v>
      </c>
      <c r="AA13" s="23">
        <f>estab_div_est_02!AA23</f>
        <v>40</v>
      </c>
      <c r="AB13" s="23">
        <f>estab_div_est_02!AB23</f>
        <v>5</v>
      </c>
      <c r="AC13" s="23">
        <f>estab_div_est_02!AC23</f>
        <v>1119</v>
      </c>
    </row>
    <row r="14" spans="1:29" s="13" customFormat="1" x14ac:dyDescent="0.2">
      <c r="A14" s="20" t="s">
        <v>103</v>
      </c>
      <c r="B14" s="21">
        <f>SUM(B15:B19)</f>
        <v>245</v>
      </c>
      <c r="C14" s="21">
        <f t="shared" ref="C14:AC14" si="3">SUM(C15:C19)</f>
        <v>56</v>
      </c>
      <c r="D14" s="21">
        <f t="shared" si="3"/>
        <v>254</v>
      </c>
      <c r="E14" s="21">
        <f t="shared" si="3"/>
        <v>26</v>
      </c>
      <c r="F14" s="21">
        <f t="shared" si="3"/>
        <v>380</v>
      </c>
      <c r="G14" s="21">
        <f t="shared" si="3"/>
        <v>35</v>
      </c>
      <c r="H14" s="21">
        <f t="shared" si="3"/>
        <v>203</v>
      </c>
      <c r="I14" s="21">
        <f t="shared" si="3"/>
        <v>309</v>
      </c>
      <c r="J14" s="21">
        <f t="shared" si="3"/>
        <v>269</v>
      </c>
      <c r="K14" s="21">
        <f t="shared" si="3"/>
        <v>1048</v>
      </c>
      <c r="L14" s="21">
        <f t="shared" si="3"/>
        <v>410</v>
      </c>
      <c r="M14" s="21">
        <f t="shared" si="3"/>
        <v>448</v>
      </c>
      <c r="N14" s="21">
        <f t="shared" si="3"/>
        <v>1195</v>
      </c>
      <c r="O14" s="21">
        <f t="shared" si="3"/>
        <v>178</v>
      </c>
      <c r="P14" s="21">
        <f t="shared" si="3"/>
        <v>251</v>
      </c>
      <c r="Q14" s="21">
        <f t="shared" si="3"/>
        <v>1390</v>
      </c>
      <c r="R14" s="21">
        <f t="shared" si="3"/>
        <v>7545</v>
      </c>
      <c r="S14" s="21">
        <f t="shared" si="3"/>
        <v>1548</v>
      </c>
      <c r="T14" s="21">
        <f t="shared" si="3"/>
        <v>3526</v>
      </c>
      <c r="U14" s="21">
        <f t="shared" si="3"/>
        <v>20973</v>
      </c>
      <c r="V14" s="21">
        <f t="shared" si="3"/>
        <v>4980</v>
      </c>
      <c r="W14" s="21">
        <f t="shared" si="3"/>
        <v>4779</v>
      </c>
      <c r="X14" s="21">
        <f t="shared" si="3"/>
        <v>7043</v>
      </c>
      <c r="Y14" s="21">
        <f t="shared" si="3"/>
        <v>459</v>
      </c>
      <c r="Z14" s="21">
        <f t="shared" si="3"/>
        <v>631</v>
      </c>
      <c r="AA14" s="21">
        <f t="shared" si="3"/>
        <v>1382</v>
      </c>
      <c r="AB14" s="21">
        <f t="shared" si="3"/>
        <v>285</v>
      </c>
      <c r="AC14" s="21">
        <f t="shared" si="3"/>
        <v>59848</v>
      </c>
    </row>
    <row r="15" spans="1:29" x14ac:dyDescent="0.2">
      <c r="A15" s="22">
        <v>23</v>
      </c>
      <c r="B15" s="23">
        <f>estab_div_est_02!B11</f>
        <v>0</v>
      </c>
      <c r="C15" s="23">
        <f>estab_div_est_02!C11</f>
        <v>0</v>
      </c>
      <c r="D15" s="23">
        <f>estab_div_est_02!D11</f>
        <v>1</v>
      </c>
      <c r="E15" s="23">
        <f>estab_div_est_02!E11</f>
        <v>0</v>
      </c>
      <c r="F15" s="23">
        <f>estab_div_est_02!F11</f>
        <v>1</v>
      </c>
      <c r="G15" s="23">
        <f>estab_div_est_02!G11</f>
        <v>0</v>
      </c>
      <c r="H15" s="23">
        <f>estab_div_est_02!H11</f>
        <v>0</v>
      </c>
      <c r="I15" s="23">
        <f>estab_div_est_02!I11</f>
        <v>3</v>
      </c>
      <c r="J15" s="23">
        <f>estab_div_est_02!J11</f>
        <v>2</v>
      </c>
      <c r="K15" s="23">
        <f>estab_div_est_02!K11</f>
        <v>8</v>
      </c>
      <c r="L15" s="23">
        <f>estab_div_est_02!L11</f>
        <v>7</v>
      </c>
      <c r="M15" s="23">
        <f>estab_div_est_02!M11</f>
        <v>11</v>
      </c>
      <c r="N15" s="23">
        <f>estab_div_est_02!N11</f>
        <v>20</v>
      </c>
      <c r="O15" s="23">
        <f>estab_div_est_02!O11</f>
        <v>8</v>
      </c>
      <c r="P15" s="23">
        <f>estab_div_est_02!P11</f>
        <v>2</v>
      </c>
      <c r="Q15" s="23">
        <f>estab_div_est_02!Q11</f>
        <v>8</v>
      </c>
      <c r="R15" s="23">
        <f>estab_div_est_02!R11</f>
        <v>18</v>
      </c>
      <c r="S15" s="23">
        <f>estab_div_est_02!S11</f>
        <v>8</v>
      </c>
      <c r="T15" s="23">
        <f>estab_div_est_02!T11</f>
        <v>10</v>
      </c>
      <c r="U15" s="23">
        <f>estab_div_est_02!U11</f>
        <v>100</v>
      </c>
      <c r="V15" s="23">
        <f>estab_div_est_02!V11</f>
        <v>26</v>
      </c>
      <c r="W15" s="23">
        <f>estab_div_est_02!W11</f>
        <v>12</v>
      </c>
      <c r="X15" s="23">
        <f>estab_div_est_02!X11</f>
        <v>6</v>
      </c>
      <c r="Y15" s="23">
        <f>estab_div_est_02!Y11</f>
        <v>9</v>
      </c>
      <c r="Z15" s="23">
        <f>estab_div_est_02!Z11</f>
        <v>11</v>
      </c>
      <c r="AA15" s="23">
        <f>estab_div_est_02!AA11</f>
        <v>13</v>
      </c>
      <c r="AB15" s="23">
        <f>estab_div_est_02!AB11</f>
        <v>1</v>
      </c>
      <c r="AC15" s="23">
        <f>estab_div_est_02!AC11</f>
        <v>285</v>
      </c>
    </row>
    <row r="16" spans="1:29" x14ac:dyDescent="0.2">
      <c r="A16" s="22">
        <v>25</v>
      </c>
      <c r="B16" s="23">
        <f>estab_div_est_02!B13</f>
        <v>31</v>
      </c>
      <c r="C16" s="23">
        <f>estab_div_est_02!C13</f>
        <v>5</v>
      </c>
      <c r="D16" s="23">
        <f>estab_div_est_02!D13</f>
        <v>81</v>
      </c>
      <c r="E16" s="23">
        <f>estab_div_est_02!E13</f>
        <v>2</v>
      </c>
      <c r="F16" s="23">
        <f>estab_div_est_02!F13</f>
        <v>46</v>
      </c>
      <c r="G16" s="23">
        <f>estab_div_est_02!G13</f>
        <v>2</v>
      </c>
      <c r="H16" s="23">
        <f>estab_div_est_02!H13</f>
        <v>20</v>
      </c>
      <c r="I16" s="23">
        <f>estab_div_est_02!I13</f>
        <v>33</v>
      </c>
      <c r="J16" s="23">
        <f>estab_div_est_02!J13</f>
        <v>25</v>
      </c>
      <c r="K16" s="23">
        <f>estab_div_est_02!K13</f>
        <v>160</v>
      </c>
      <c r="L16" s="23">
        <f>estab_div_est_02!L13</f>
        <v>44</v>
      </c>
      <c r="M16" s="23">
        <f>estab_div_est_02!M13</f>
        <v>85</v>
      </c>
      <c r="N16" s="23">
        <f>estab_div_est_02!N13</f>
        <v>210</v>
      </c>
      <c r="O16" s="23">
        <f>estab_div_est_02!O13</f>
        <v>37</v>
      </c>
      <c r="P16" s="23">
        <f>estab_div_est_02!P13</f>
        <v>25</v>
      </c>
      <c r="Q16" s="23">
        <f>estab_div_est_02!Q13</f>
        <v>251</v>
      </c>
      <c r="R16" s="23">
        <f>estab_div_est_02!R13</f>
        <v>753</v>
      </c>
      <c r="S16" s="23">
        <f>estab_div_est_02!S13</f>
        <v>92</v>
      </c>
      <c r="T16" s="23">
        <f>estab_div_est_02!T13</f>
        <v>644</v>
      </c>
      <c r="U16" s="23">
        <f>estab_div_est_02!U13</f>
        <v>4864</v>
      </c>
      <c r="V16" s="23">
        <f>estab_div_est_02!V13</f>
        <v>766</v>
      </c>
      <c r="W16" s="23">
        <f>estab_div_est_02!W13</f>
        <v>753</v>
      </c>
      <c r="X16" s="23">
        <f>estab_div_est_02!X13</f>
        <v>1250</v>
      </c>
      <c r="Y16" s="23">
        <f>estab_div_est_02!Y13</f>
        <v>62</v>
      </c>
      <c r="Z16" s="23">
        <f>estab_div_est_02!Z13</f>
        <v>75</v>
      </c>
      <c r="AA16" s="23">
        <f>estab_div_est_02!AA13</f>
        <v>189</v>
      </c>
      <c r="AB16" s="23">
        <f>estab_div_est_02!AB13</f>
        <v>27</v>
      </c>
      <c r="AC16" s="23">
        <f>estab_div_est_02!AC13</f>
        <v>10532</v>
      </c>
    </row>
    <row r="17" spans="1:29" x14ac:dyDescent="0.2">
      <c r="A17" s="22">
        <v>26</v>
      </c>
      <c r="B17" s="23">
        <f>estab_div_est_02!B14</f>
        <v>110</v>
      </c>
      <c r="C17" s="23">
        <f>estab_div_est_02!C14</f>
        <v>34</v>
      </c>
      <c r="D17" s="23">
        <f>estab_div_est_02!D14</f>
        <v>68</v>
      </c>
      <c r="E17" s="23">
        <f>estab_div_est_02!E14</f>
        <v>13</v>
      </c>
      <c r="F17" s="23">
        <f>estab_div_est_02!F14</f>
        <v>202</v>
      </c>
      <c r="G17" s="23">
        <f>estab_div_est_02!G14</f>
        <v>22</v>
      </c>
      <c r="H17" s="23">
        <f>estab_div_est_02!H14</f>
        <v>127</v>
      </c>
      <c r="I17" s="23">
        <f>estab_div_est_02!I14</f>
        <v>145</v>
      </c>
      <c r="J17" s="23">
        <f>estab_div_est_02!J14</f>
        <v>138</v>
      </c>
      <c r="K17" s="23">
        <f>estab_div_est_02!K14</f>
        <v>486</v>
      </c>
      <c r="L17" s="23">
        <f>estab_div_est_02!L14</f>
        <v>254</v>
      </c>
      <c r="M17" s="23">
        <f>estab_div_est_02!M14</f>
        <v>205</v>
      </c>
      <c r="N17" s="23">
        <f>estab_div_est_02!N14</f>
        <v>556</v>
      </c>
      <c r="O17" s="23">
        <f>estab_div_est_02!O14</f>
        <v>67</v>
      </c>
      <c r="P17" s="23">
        <f>estab_div_est_02!P14</f>
        <v>132</v>
      </c>
      <c r="Q17" s="23">
        <f>estab_div_est_02!Q14</f>
        <v>639</v>
      </c>
      <c r="R17" s="23">
        <f>estab_div_est_02!R14</f>
        <v>3026</v>
      </c>
      <c r="S17" s="23">
        <f>estab_div_est_02!S14</f>
        <v>1022</v>
      </c>
      <c r="T17" s="23">
        <f>estab_div_est_02!T14</f>
        <v>1210</v>
      </c>
      <c r="U17" s="23">
        <f>estab_div_est_02!U14</f>
        <v>4988</v>
      </c>
      <c r="V17" s="23">
        <f>estab_div_est_02!V14</f>
        <v>1616</v>
      </c>
      <c r="W17" s="23">
        <f>estab_div_est_02!W14</f>
        <v>1682</v>
      </c>
      <c r="X17" s="23">
        <f>estab_div_est_02!X14</f>
        <v>1753</v>
      </c>
      <c r="Y17" s="23">
        <f>estab_div_est_02!Y14</f>
        <v>199</v>
      </c>
      <c r="Z17" s="23">
        <f>estab_div_est_02!Z14</f>
        <v>281</v>
      </c>
      <c r="AA17" s="23">
        <f>estab_div_est_02!AA14</f>
        <v>637</v>
      </c>
      <c r="AB17" s="23">
        <f>estab_div_est_02!AB14</f>
        <v>69</v>
      </c>
      <c r="AC17" s="23">
        <f>estab_div_est_02!AC14</f>
        <v>19681</v>
      </c>
    </row>
    <row r="18" spans="1:29" x14ac:dyDescent="0.2">
      <c r="A18" s="22">
        <v>27</v>
      </c>
      <c r="B18" s="23">
        <f>estab_div_est_02!B15</f>
        <v>18</v>
      </c>
      <c r="C18" s="23">
        <f>estab_div_est_02!C15</f>
        <v>4</v>
      </c>
      <c r="D18" s="23">
        <f>estab_div_est_02!D15</f>
        <v>24</v>
      </c>
      <c r="E18" s="23">
        <f>estab_div_est_02!E15</f>
        <v>1</v>
      </c>
      <c r="F18" s="23">
        <f>estab_div_est_02!F15</f>
        <v>40</v>
      </c>
      <c r="G18" s="23">
        <f>estab_div_est_02!G15</f>
        <v>0</v>
      </c>
      <c r="H18" s="23">
        <f>estab_div_est_02!H15</f>
        <v>5</v>
      </c>
      <c r="I18" s="23">
        <f>estab_div_est_02!I15</f>
        <v>36</v>
      </c>
      <c r="J18" s="23">
        <f>estab_div_est_02!J15</f>
        <v>14</v>
      </c>
      <c r="K18" s="23">
        <f>estab_div_est_02!K15</f>
        <v>107</v>
      </c>
      <c r="L18" s="23">
        <f>estab_div_est_02!L15</f>
        <v>27</v>
      </c>
      <c r="M18" s="23">
        <f>estab_div_est_02!M15</f>
        <v>29</v>
      </c>
      <c r="N18" s="23">
        <f>estab_div_est_02!N15</f>
        <v>84</v>
      </c>
      <c r="O18" s="23">
        <f>estab_div_est_02!O15</f>
        <v>11</v>
      </c>
      <c r="P18" s="23">
        <f>estab_div_est_02!P15</f>
        <v>12</v>
      </c>
      <c r="Q18" s="23">
        <f>estab_div_est_02!Q15</f>
        <v>112</v>
      </c>
      <c r="R18" s="23">
        <f>estab_div_est_02!R15</f>
        <v>705</v>
      </c>
      <c r="S18" s="23">
        <f>estab_div_est_02!S15</f>
        <v>67</v>
      </c>
      <c r="T18" s="23">
        <f>estab_div_est_02!T15</f>
        <v>357</v>
      </c>
      <c r="U18" s="23">
        <f>estab_div_est_02!U15</f>
        <v>1791</v>
      </c>
      <c r="V18" s="23">
        <f>estab_div_est_02!V15</f>
        <v>376</v>
      </c>
      <c r="W18" s="23">
        <f>estab_div_est_02!W15</f>
        <v>359</v>
      </c>
      <c r="X18" s="23">
        <f>estab_div_est_02!X15</f>
        <v>604</v>
      </c>
      <c r="Y18" s="23">
        <f>estab_div_est_02!Y15</f>
        <v>27</v>
      </c>
      <c r="Z18" s="23">
        <f>estab_div_est_02!Z15</f>
        <v>37</v>
      </c>
      <c r="AA18" s="23">
        <f>estab_div_est_02!AA15</f>
        <v>69</v>
      </c>
      <c r="AB18" s="23">
        <f>estab_div_est_02!AB15</f>
        <v>16</v>
      </c>
      <c r="AC18" s="23">
        <f>estab_div_est_02!AC15</f>
        <v>4932</v>
      </c>
    </row>
    <row r="19" spans="1:29" x14ac:dyDescent="0.2">
      <c r="A19" s="22">
        <v>28</v>
      </c>
      <c r="B19" s="23">
        <f>estab_div_est_02!B16</f>
        <v>86</v>
      </c>
      <c r="C19" s="23">
        <f>estab_div_est_02!C16</f>
        <v>13</v>
      </c>
      <c r="D19" s="23">
        <f>estab_div_est_02!D16</f>
        <v>80</v>
      </c>
      <c r="E19" s="23">
        <f>estab_div_est_02!E16</f>
        <v>10</v>
      </c>
      <c r="F19" s="23">
        <f>estab_div_est_02!F16</f>
        <v>91</v>
      </c>
      <c r="G19" s="23">
        <f>estab_div_est_02!G16</f>
        <v>11</v>
      </c>
      <c r="H19" s="23">
        <f>estab_div_est_02!H16</f>
        <v>51</v>
      </c>
      <c r="I19" s="23">
        <f>estab_div_est_02!I16</f>
        <v>92</v>
      </c>
      <c r="J19" s="23">
        <f>estab_div_est_02!J16</f>
        <v>90</v>
      </c>
      <c r="K19" s="23">
        <f>estab_div_est_02!K16</f>
        <v>287</v>
      </c>
      <c r="L19" s="23">
        <f>estab_div_est_02!L16</f>
        <v>78</v>
      </c>
      <c r="M19" s="23">
        <f>estab_div_est_02!M16</f>
        <v>118</v>
      </c>
      <c r="N19" s="23">
        <f>estab_div_est_02!N16</f>
        <v>325</v>
      </c>
      <c r="O19" s="23">
        <f>estab_div_est_02!O16</f>
        <v>55</v>
      </c>
      <c r="P19" s="23">
        <f>estab_div_est_02!P16</f>
        <v>80</v>
      </c>
      <c r="Q19" s="23">
        <f>estab_div_est_02!Q16</f>
        <v>380</v>
      </c>
      <c r="R19" s="23">
        <f>estab_div_est_02!R16</f>
        <v>3043</v>
      </c>
      <c r="S19" s="23">
        <f>estab_div_est_02!S16</f>
        <v>359</v>
      </c>
      <c r="T19" s="23">
        <f>estab_div_est_02!T16</f>
        <v>1305</v>
      </c>
      <c r="U19" s="23">
        <f>estab_div_est_02!U16</f>
        <v>9230</v>
      </c>
      <c r="V19" s="23">
        <f>estab_div_est_02!V16</f>
        <v>2196</v>
      </c>
      <c r="W19" s="23">
        <f>estab_div_est_02!W16</f>
        <v>1973</v>
      </c>
      <c r="X19" s="23">
        <f>estab_div_est_02!X16</f>
        <v>3430</v>
      </c>
      <c r="Y19" s="23">
        <f>estab_div_est_02!Y16</f>
        <v>162</v>
      </c>
      <c r="Z19" s="23">
        <f>estab_div_est_02!Z16</f>
        <v>227</v>
      </c>
      <c r="AA19" s="23">
        <f>estab_div_est_02!AA16</f>
        <v>474</v>
      </c>
      <c r="AB19" s="23">
        <f>estab_div_est_02!AB16</f>
        <v>172</v>
      </c>
      <c r="AC19" s="23">
        <f>estab_div_est_02!AC16</f>
        <v>24418</v>
      </c>
    </row>
    <row r="20" spans="1:29" s="13" customFormat="1" x14ac:dyDescent="0.2">
      <c r="A20" s="20" t="s">
        <v>104</v>
      </c>
      <c r="B20" s="21">
        <f>SUM(B21:B30)</f>
        <v>1329</v>
      </c>
      <c r="C20" s="21">
        <f t="shared" ref="C20:AC20" si="4">SUM(C21:C30)</f>
        <v>246</v>
      </c>
      <c r="D20" s="21">
        <f t="shared" si="4"/>
        <v>542</v>
      </c>
      <c r="E20" s="21">
        <f t="shared" si="4"/>
        <v>91</v>
      </c>
      <c r="F20" s="21">
        <f t="shared" si="4"/>
        <v>2129</v>
      </c>
      <c r="G20" s="21">
        <f t="shared" si="4"/>
        <v>122</v>
      </c>
      <c r="H20" s="21">
        <f t="shared" si="4"/>
        <v>393</v>
      </c>
      <c r="I20" s="21">
        <f t="shared" si="4"/>
        <v>847</v>
      </c>
      <c r="J20" s="21">
        <f t="shared" si="4"/>
        <v>931</v>
      </c>
      <c r="K20" s="21">
        <f t="shared" si="4"/>
        <v>4717</v>
      </c>
      <c r="L20" s="21">
        <f t="shared" si="4"/>
        <v>1449</v>
      </c>
      <c r="M20" s="21">
        <f t="shared" si="4"/>
        <v>1629</v>
      </c>
      <c r="N20" s="21">
        <f t="shared" si="4"/>
        <v>4235</v>
      </c>
      <c r="O20" s="21">
        <f t="shared" si="4"/>
        <v>845</v>
      </c>
      <c r="P20" s="21">
        <f t="shared" si="4"/>
        <v>860</v>
      </c>
      <c r="Q20" s="21">
        <f t="shared" si="4"/>
        <v>4419</v>
      </c>
      <c r="R20" s="21">
        <f t="shared" si="4"/>
        <v>21708</v>
      </c>
      <c r="S20" s="21">
        <f t="shared" si="4"/>
        <v>2776</v>
      </c>
      <c r="T20" s="21">
        <f t="shared" si="4"/>
        <v>8615</v>
      </c>
      <c r="U20" s="21">
        <f t="shared" si="4"/>
        <v>40877</v>
      </c>
      <c r="V20" s="21">
        <f t="shared" si="4"/>
        <v>14475</v>
      </c>
      <c r="W20" s="21">
        <f t="shared" si="4"/>
        <v>15343</v>
      </c>
      <c r="X20" s="21">
        <f t="shared" si="4"/>
        <v>18686</v>
      </c>
      <c r="Y20" s="21">
        <f t="shared" si="4"/>
        <v>1414</v>
      </c>
      <c r="Z20" s="21">
        <f t="shared" si="4"/>
        <v>2916</v>
      </c>
      <c r="AA20" s="21">
        <f t="shared" si="4"/>
        <v>5674</v>
      </c>
      <c r="AB20" s="21">
        <f t="shared" si="4"/>
        <v>1002</v>
      </c>
      <c r="AC20" s="21">
        <f t="shared" si="4"/>
        <v>158270</v>
      </c>
    </row>
    <row r="21" spans="1:29" x14ac:dyDescent="0.2">
      <c r="A21" s="22">
        <v>15</v>
      </c>
      <c r="B21" s="23">
        <f>estab_div_est_02!B3</f>
        <v>377</v>
      </c>
      <c r="C21" s="23">
        <f>estab_div_est_02!C3</f>
        <v>89</v>
      </c>
      <c r="D21" s="23">
        <f>estab_div_est_02!D3</f>
        <v>237</v>
      </c>
      <c r="E21" s="23">
        <f>estab_div_est_02!E3</f>
        <v>31</v>
      </c>
      <c r="F21" s="23">
        <f>estab_div_est_02!F3</f>
        <v>587</v>
      </c>
      <c r="G21" s="23">
        <f>estab_div_est_02!G3</f>
        <v>54</v>
      </c>
      <c r="H21" s="23">
        <f>estab_div_est_02!H3</f>
        <v>189</v>
      </c>
      <c r="I21" s="23">
        <f>estab_div_est_02!I3</f>
        <v>287</v>
      </c>
      <c r="J21" s="23">
        <f>estab_div_est_02!J3</f>
        <v>396</v>
      </c>
      <c r="K21" s="23">
        <f>estab_div_est_02!K3</f>
        <v>1271</v>
      </c>
      <c r="L21" s="23">
        <f>estab_div_est_02!L3</f>
        <v>579</v>
      </c>
      <c r="M21" s="23">
        <f>estab_div_est_02!M3</f>
        <v>785</v>
      </c>
      <c r="N21" s="23">
        <f>estab_div_est_02!N3</f>
        <v>2054</v>
      </c>
      <c r="O21" s="23">
        <f>estab_div_est_02!O3</f>
        <v>532</v>
      </c>
      <c r="P21" s="23">
        <f>estab_div_est_02!P3</f>
        <v>449</v>
      </c>
      <c r="Q21" s="23">
        <f>estab_div_est_02!Q3</f>
        <v>1784</v>
      </c>
      <c r="R21" s="23">
        <f>estab_div_est_02!R3</f>
        <v>6519</v>
      </c>
      <c r="S21" s="23">
        <f>estab_div_est_02!S3</f>
        <v>683</v>
      </c>
      <c r="T21" s="23">
        <f>estab_div_est_02!T3</f>
        <v>1830</v>
      </c>
      <c r="U21" s="23">
        <f>estab_div_est_02!U3</f>
        <v>7238</v>
      </c>
      <c r="V21" s="23">
        <f>estab_div_est_02!V3</f>
        <v>3449</v>
      </c>
      <c r="W21" s="23">
        <f>estab_div_est_02!W3</f>
        <v>2649</v>
      </c>
      <c r="X21" s="23">
        <f>estab_div_est_02!X3</f>
        <v>4286</v>
      </c>
      <c r="Y21" s="23">
        <f>estab_div_est_02!Y3</f>
        <v>572</v>
      </c>
      <c r="Z21" s="23">
        <f>estab_div_est_02!Z3</f>
        <v>703</v>
      </c>
      <c r="AA21" s="23">
        <f>estab_div_est_02!AA3</f>
        <v>1826</v>
      </c>
      <c r="AB21" s="23">
        <f>estab_div_est_02!AB3</f>
        <v>273</v>
      </c>
      <c r="AC21" s="23">
        <f>estab_div_est_02!AC3</f>
        <v>39729</v>
      </c>
    </row>
    <row r="22" spans="1:29" x14ac:dyDescent="0.2">
      <c r="A22" s="22">
        <v>16</v>
      </c>
      <c r="B22" s="23">
        <f>estab_div_est_02!B4</f>
        <v>1</v>
      </c>
      <c r="C22" s="23">
        <f>estab_div_est_02!C4</f>
        <v>2</v>
      </c>
      <c r="D22" s="23">
        <f>estab_div_est_02!D4</f>
        <v>1</v>
      </c>
      <c r="E22" s="23">
        <f>estab_div_est_02!E4</f>
        <v>1</v>
      </c>
      <c r="F22" s="23">
        <f>estab_div_est_02!F4</f>
        <v>3</v>
      </c>
      <c r="G22" s="23">
        <f>estab_div_est_02!G4</f>
        <v>1</v>
      </c>
      <c r="H22" s="23">
        <f>estab_div_est_02!H4</f>
        <v>0</v>
      </c>
      <c r="I22" s="23">
        <f>estab_div_est_02!I4</f>
        <v>3</v>
      </c>
      <c r="J22" s="23">
        <f>estab_div_est_02!J4</f>
        <v>1</v>
      </c>
      <c r="K22" s="23">
        <f>estab_div_est_02!K4</f>
        <v>3</v>
      </c>
      <c r="L22" s="23">
        <f>estab_div_est_02!L4</f>
        <v>1</v>
      </c>
      <c r="M22" s="23">
        <f>estab_div_est_02!M4</f>
        <v>4</v>
      </c>
      <c r="N22" s="23">
        <f>estab_div_est_02!N4</f>
        <v>4</v>
      </c>
      <c r="O22" s="23">
        <f>estab_div_est_02!O4</f>
        <v>12</v>
      </c>
      <c r="P22" s="23">
        <f>estab_div_est_02!P4</f>
        <v>3</v>
      </c>
      <c r="Q22" s="23">
        <f>estab_div_est_02!Q4</f>
        <v>19</v>
      </c>
      <c r="R22" s="23">
        <f>estab_div_est_02!R4</f>
        <v>22</v>
      </c>
      <c r="S22" s="23">
        <f>estab_div_est_02!S4</f>
        <v>1</v>
      </c>
      <c r="T22" s="23">
        <f>estab_div_est_02!T4</f>
        <v>11</v>
      </c>
      <c r="U22" s="23">
        <f>estab_div_est_02!U4</f>
        <v>19</v>
      </c>
      <c r="V22" s="23">
        <f>estab_div_est_02!V4</f>
        <v>12</v>
      </c>
      <c r="W22" s="23">
        <f>estab_div_est_02!W4</f>
        <v>29</v>
      </c>
      <c r="X22" s="23">
        <f>estab_div_est_02!X4</f>
        <v>49</v>
      </c>
      <c r="Y22" s="23">
        <f>estab_div_est_02!Y4</f>
        <v>1</v>
      </c>
      <c r="Z22" s="23">
        <f>estab_div_est_02!Z4</f>
        <v>2</v>
      </c>
      <c r="AA22" s="23">
        <f>estab_div_est_02!AA4</f>
        <v>7</v>
      </c>
      <c r="AB22" s="23">
        <f>estab_div_est_02!AB4</f>
        <v>1</v>
      </c>
      <c r="AC22" s="23">
        <f>estab_div_est_02!AC4</f>
        <v>213</v>
      </c>
    </row>
    <row r="23" spans="1:29" x14ac:dyDescent="0.2">
      <c r="A23" s="22">
        <v>17</v>
      </c>
      <c r="B23" s="23">
        <f>estab_div_est_02!B5</f>
        <v>18</v>
      </c>
      <c r="C23" s="23">
        <f>estab_div_est_02!C5</f>
        <v>5</v>
      </c>
      <c r="D23" s="23">
        <f>estab_div_est_02!D5</f>
        <v>18</v>
      </c>
      <c r="E23" s="23">
        <f>estab_div_est_02!E5</f>
        <v>1</v>
      </c>
      <c r="F23" s="23">
        <f>estab_div_est_02!F5</f>
        <v>33</v>
      </c>
      <c r="G23" s="23">
        <f>estab_div_est_02!G5</f>
        <v>2</v>
      </c>
      <c r="H23" s="23">
        <f>estab_div_est_02!H5</f>
        <v>9</v>
      </c>
      <c r="I23" s="23">
        <f>estab_div_est_02!I5</f>
        <v>26</v>
      </c>
      <c r="J23" s="23">
        <f>estab_div_est_02!J5</f>
        <v>33</v>
      </c>
      <c r="K23" s="23">
        <f>estab_div_est_02!K5</f>
        <v>263</v>
      </c>
      <c r="L23" s="23">
        <f>estab_div_est_02!L5</f>
        <v>152</v>
      </c>
      <c r="M23" s="23">
        <f>estab_div_est_02!M5</f>
        <v>107</v>
      </c>
      <c r="N23" s="23">
        <f>estab_div_est_02!N5</f>
        <v>185</v>
      </c>
      <c r="O23" s="23">
        <f>estab_div_est_02!O5</f>
        <v>20</v>
      </c>
      <c r="P23" s="23">
        <f>estab_div_est_02!P5</f>
        <v>48</v>
      </c>
      <c r="Q23" s="23">
        <f>estab_div_est_02!Q5</f>
        <v>198</v>
      </c>
      <c r="R23" s="23">
        <f>estab_div_est_02!R5</f>
        <v>1936</v>
      </c>
      <c r="S23" s="23">
        <f>estab_div_est_02!S5</f>
        <v>81</v>
      </c>
      <c r="T23" s="23">
        <f>estab_div_est_02!T5</f>
        <v>318</v>
      </c>
      <c r="U23" s="23">
        <f>estab_div_est_02!U5</f>
        <v>3444</v>
      </c>
      <c r="V23" s="23">
        <f>estab_div_est_02!V5</f>
        <v>629</v>
      </c>
      <c r="W23" s="23">
        <f>estab_div_est_02!W5</f>
        <v>1317</v>
      </c>
      <c r="X23" s="23">
        <f>estab_div_est_02!X5</f>
        <v>1013</v>
      </c>
      <c r="Y23" s="23">
        <f>estab_div_est_02!Y5</f>
        <v>38</v>
      </c>
      <c r="Z23" s="23">
        <f>estab_div_est_02!Z5</f>
        <v>98</v>
      </c>
      <c r="AA23" s="23">
        <f>estab_div_est_02!AA5</f>
        <v>171</v>
      </c>
      <c r="AB23" s="23">
        <f>estab_div_est_02!AB5</f>
        <v>19</v>
      </c>
      <c r="AC23" s="23">
        <f>estab_div_est_02!AC5</f>
        <v>10182</v>
      </c>
    </row>
    <row r="24" spans="1:29" x14ac:dyDescent="0.2">
      <c r="A24" s="22">
        <v>18</v>
      </c>
      <c r="B24" s="23">
        <f>estab_div_est_02!B6</f>
        <v>80</v>
      </c>
      <c r="C24" s="23">
        <f>estab_div_est_02!C6</f>
        <v>10</v>
      </c>
      <c r="D24" s="23">
        <f>estab_div_est_02!D6</f>
        <v>49</v>
      </c>
      <c r="E24" s="23">
        <f>estab_div_est_02!E6</f>
        <v>8</v>
      </c>
      <c r="F24" s="23">
        <f>estab_div_est_02!F6</f>
        <v>107</v>
      </c>
      <c r="G24" s="23">
        <f>estab_div_est_02!G6</f>
        <v>7</v>
      </c>
      <c r="H24" s="23">
        <f>estab_div_est_02!H6</f>
        <v>51</v>
      </c>
      <c r="I24" s="23">
        <f>estab_div_est_02!I6</f>
        <v>98</v>
      </c>
      <c r="J24" s="23">
        <f>estab_div_est_02!J6</f>
        <v>234</v>
      </c>
      <c r="K24" s="23">
        <f>estab_div_est_02!K6</f>
        <v>1830</v>
      </c>
      <c r="L24" s="23">
        <f>estab_div_est_02!L6</f>
        <v>316</v>
      </c>
      <c r="M24" s="23">
        <f>estab_div_est_02!M6</f>
        <v>265</v>
      </c>
      <c r="N24" s="23">
        <f>estab_div_est_02!N6</f>
        <v>937</v>
      </c>
      <c r="O24" s="23">
        <f>estab_div_est_02!O6</f>
        <v>77</v>
      </c>
      <c r="P24" s="23">
        <f>estab_div_est_02!P6</f>
        <v>95</v>
      </c>
      <c r="Q24" s="23">
        <f>estab_div_est_02!Q6</f>
        <v>844</v>
      </c>
      <c r="R24" s="23">
        <f>estab_div_est_02!R6</f>
        <v>5275</v>
      </c>
      <c r="S24" s="23">
        <f>estab_div_est_02!S6</f>
        <v>959</v>
      </c>
      <c r="T24" s="23">
        <f>estab_div_est_02!T6</f>
        <v>2887</v>
      </c>
      <c r="U24" s="23">
        <f>estab_div_est_02!U6</f>
        <v>11274</v>
      </c>
      <c r="V24" s="23">
        <f>estab_div_est_02!V6</f>
        <v>3222</v>
      </c>
      <c r="W24" s="23">
        <f>estab_div_est_02!W6</f>
        <v>4802</v>
      </c>
      <c r="X24" s="23">
        <f>estab_div_est_02!X6</f>
        <v>2267</v>
      </c>
      <c r="Y24" s="23">
        <f>estab_div_est_02!Y6</f>
        <v>149</v>
      </c>
      <c r="Z24" s="23">
        <f>estab_div_est_02!Z6</f>
        <v>130</v>
      </c>
      <c r="AA24" s="23">
        <f>estab_div_est_02!AA6</f>
        <v>2167</v>
      </c>
      <c r="AB24" s="23">
        <f>estab_div_est_02!AB6</f>
        <v>178</v>
      </c>
      <c r="AC24" s="23">
        <f>estab_div_est_02!AC6</f>
        <v>38318</v>
      </c>
    </row>
    <row r="25" spans="1:29" x14ac:dyDescent="0.2">
      <c r="A25" s="22">
        <v>19</v>
      </c>
      <c r="B25" s="23">
        <f>estab_div_est_02!B7</f>
        <v>17</v>
      </c>
      <c r="C25" s="23">
        <f>estab_div_est_02!C7</f>
        <v>1</v>
      </c>
      <c r="D25" s="23">
        <f>estab_div_est_02!D7</f>
        <v>2</v>
      </c>
      <c r="E25" s="23">
        <f>estab_div_est_02!E7</f>
        <v>5</v>
      </c>
      <c r="F25" s="23">
        <f>estab_div_est_02!F7</f>
        <v>28</v>
      </c>
      <c r="G25" s="23">
        <f>estab_div_est_02!G7</f>
        <v>0</v>
      </c>
      <c r="H25" s="23">
        <f>estab_div_est_02!H7</f>
        <v>14</v>
      </c>
      <c r="I25" s="23">
        <f>estab_div_est_02!I7</f>
        <v>19</v>
      </c>
      <c r="J25" s="23">
        <f>estab_div_est_02!J7</f>
        <v>18</v>
      </c>
      <c r="K25" s="23">
        <f>estab_div_est_02!K7</f>
        <v>260</v>
      </c>
      <c r="L25" s="23">
        <f>estab_div_est_02!L7</f>
        <v>36</v>
      </c>
      <c r="M25" s="23">
        <f>estab_div_est_02!M7</f>
        <v>132</v>
      </c>
      <c r="N25" s="23">
        <f>estab_div_est_02!N7</f>
        <v>83</v>
      </c>
      <c r="O25" s="23">
        <f>estab_div_est_02!O7</f>
        <v>12</v>
      </c>
      <c r="P25" s="23">
        <f>estab_div_est_02!P7</f>
        <v>13</v>
      </c>
      <c r="Q25" s="23">
        <f>estab_div_est_02!Q7</f>
        <v>201</v>
      </c>
      <c r="R25" s="23">
        <f>estab_div_est_02!R7</f>
        <v>1721</v>
      </c>
      <c r="S25" s="23">
        <f>estab_div_est_02!S7</f>
        <v>71</v>
      </c>
      <c r="T25" s="23">
        <f>estab_div_est_02!T7</f>
        <v>259</v>
      </c>
      <c r="U25" s="23">
        <f>estab_div_est_02!U7</f>
        <v>3146</v>
      </c>
      <c r="V25" s="23">
        <f>estab_div_est_02!V7</f>
        <v>451</v>
      </c>
      <c r="W25" s="23">
        <f>estab_div_est_02!W7</f>
        <v>445</v>
      </c>
      <c r="X25" s="23">
        <f>estab_div_est_02!X7</f>
        <v>3756</v>
      </c>
      <c r="Y25" s="23">
        <f>estab_div_est_02!Y7</f>
        <v>54</v>
      </c>
      <c r="Z25" s="23">
        <f>estab_div_est_02!Z7</f>
        <v>51</v>
      </c>
      <c r="AA25" s="23">
        <f>estab_div_est_02!AA7</f>
        <v>283</v>
      </c>
      <c r="AB25" s="23">
        <f>estab_div_est_02!AB7</f>
        <v>16</v>
      </c>
      <c r="AC25" s="23">
        <f>estab_div_est_02!AC7</f>
        <v>11094</v>
      </c>
    </row>
    <row r="26" spans="1:29" x14ac:dyDescent="0.2">
      <c r="A26" s="22">
        <v>20</v>
      </c>
      <c r="B26" s="23">
        <f>estab_div_est_02!B8</f>
        <v>580</v>
      </c>
      <c r="C26" s="23">
        <f>estab_div_est_02!C8</f>
        <v>75</v>
      </c>
      <c r="D26" s="23">
        <f>estab_div_est_02!D8</f>
        <v>63</v>
      </c>
      <c r="E26" s="23">
        <f>estab_div_est_02!E8</f>
        <v>21</v>
      </c>
      <c r="F26" s="23">
        <f>estab_div_est_02!F8</f>
        <v>1045</v>
      </c>
      <c r="G26" s="23">
        <f>estab_div_est_02!G8</f>
        <v>20</v>
      </c>
      <c r="H26" s="23">
        <f>estab_div_est_02!H8</f>
        <v>18</v>
      </c>
      <c r="I26" s="23">
        <f>estab_div_est_02!I8</f>
        <v>153</v>
      </c>
      <c r="J26" s="23">
        <f>estab_div_est_02!J8</f>
        <v>55</v>
      </c>
      <c r="K26" s="23">
        <f>estab_div_est_02!K8</f>
        <v>224</v>
      </c>
      <c r="L26" s="23">
        <f>estab_div_est_02!L8</f>
        <v>68</v>
      </c>
      <c r="M26" s="23">
        <f>estab_div_est_02!M8</f>
        <v>47</v>
      </c>
      <c r="N26" s="23">
        <f>estab_div_est_02!N8</f>
        <v>154</v>
      </c>
      <c r="O26" s="23">
        <f>estab_div_est_02!O8</f>
        <v>30</v>
      </c>
      <c r="P26" s="23">
        <f>estab_div_est_02!P8</f>
        <v>45</v>
      </c>
      <c r="Q26" s="23">
        <f>estab_div_est_02!Q8</f>
        <v>351</v>
      </c>
      <c r="R26" s="23">
        <f>estab_div_est_02!R8</f>
        <v>1100</v>
      </c>
      <c r="S26" s="23">
        <f>estab_div_est_02!S8</f>
        <v>288</v>
      </c>
      <c r="T26" s="23">
        <f>estab_div_est_02!T8</f>
        <v>395</v>
      </c>
      <c r="U26" s="23">
        <f>estab_div_est_02!U8</f>
        <v>1974</v>
      </c>
      <c r="V26" s="23">
        <f>estab_div_est_02!V8</f>
        <v>2523</v>
      </c>
      <c r="W26" s="23">
        <f>estab_div_est_02!W8</f>
        <v>2695</v>
      </c>
      <c r="X26" s="23">
        <f>estab_div_est_02!X8</f>
        <v>2253</v>
      </c>
      <c r="Y26" s="23">
        <f>estab_div_est_02!Y8</f>
        <v>201</v>
      </c>
      <c r="Z26" s="23">
        <f>estab_div_est_02!Z8</f>
        <v>1452</v>
      </c>
      <c r="AA26" s="23">
        <f>estab_div_est_02!AA8</f>
        <v>163</v>
      </c>
      <c r="AB26" s="23">
        <f>estab_div_est_02!AB8</f>
        <v>46</v>
      </c>
      <c r="AC26" s="23">
        <f>estab_div_est_02!AC8</f>
        <v>16039</v>
      </c>
    </row>
    <row r="27" spans="1:29" x14ac:dyDescent="0.2">
      <c r="A27" s="22">
        <v>21</v>
      </c>
      <c r="B27" s="23">
        <f>estab_div_est_02!B9</f>
        <v>10</v>
      </c>
      <c r="C27" s="23">
        <f>estab_div_est_02!C9</f>
        <v>2</v>
      </c>
      <c r="D27" s="23">
        <f>estab_div_est_02!D9</f>
        <v>25</v>
      </c>
      <c r="E27" s="23">
        <f>estab_div_est_02!E9</f>
        <v>1</v>
      </c>
      <c r="F27" s="23">
        <f>estab_div_est_02!F9</f>
        <v>7</v>
      </c>
      <c r="G27" s="23">
        <f>estab_div_est_02!G9</f>
        <v>4</v>
      </c>
      <c r="H27" s="23">
        <f>estab_div_est_02!H9</f>
        <v>1</v>
      </c>
      <c r="I27" s="23">
        <f>estab_div_est_02!I9</f>
        <v>8</v>
      </c>
      <c r="J27" s="23">
        <f>estab_div_est_02!J9</f>
        <v>10</v>
      </c>
      <c r="K27" s="23">
        <f>estab_div_est_02!K9</f>
        <v>57</v>
      </c>
      <c r="L27" s="23">
        <f>estab_div_est_02!L9</f>
        <v>21</v>
      </c>
      <c r="M27" s="23">
        <f>estab_div_est_02!M9</f>
        <v>21</v>
      </c>
      <c r="N27" s="23">
        <f>estab_div_est_02!N9</f>
        <v>71</v>
      </c>
      <c r="O27" s="23">
        <f>estab_div_est_02!O9</f>
        <v>7</v>
      </c>
      <c r="P27" s="23">
        <f>estab_div_est_02!P9</f>
        <v>11</v>
      </c>
      <c r="Q27" s="23">
        <f>estab_div_est_02!Q9</f>
        <v>78</v>
      </c>
      <c r="R27" s="23">
        <f>estab_div_est_02!R9</f>
        <v>251</v>
      </c>
      <c r="S27" s="23">
        <f>estab_div_est_02!S9</f>
        <v>17</v>
      </c>
      <c r="T27" s="23">
        <f>estab_div_est_02!T9</f>
        <v>214</v>
      </c>
      <c r="U27" s="23">
        <f>estab_div_est_02!U9</f>
        <v>1338</v>
      </c>
      <c r="V27" s="23">
        <f>estab_div_est_02!V9</f>
        <v>332</v>
      </c>
      <c r="W27" s="23">
        <f>estab_div_est_02!W9</f>
        <v>265</v>
      </c>
      <c r="X27" s="23">
        <f>estab_div_est_02!X9</f>
        <v>303</v>
      </c>
      <c r="Y27" s="23">
        <f>estab_div_est_02!Y9</f>
        <v>18</v>
      </c>
      <c r="Z27" s="23">
        <f>estab_div_est_02!Z9</f>
        <v>12</v>
      </c>
      <c r="AA27" s="23">
        <f>estab_div_est_02!AA9</f>
        <v>48</v>
      </c>
      <c r="AB27" s="23">
        <f>estab_div_est_02!AB9</f>
        <v>15</v>
      </c>
      <c r="AC27" s="23">
        <f>estab_div_est_02!AC9</f>
        <v>3147</v>
      </c>
    </row>
    <row r="28" spans="1:29" x14ac:dyDescent="0.2">
      <c r="A28" s="22">
        <v>22</v>
      </c>
      <c r="B28" s="23">
        <f>estab_div_est_02!B10</f>
        <v>100</v>
      </c>
      <c r="C28" s="23">
        <f>estab_div_est_02!C10</f>
        <v>27</v>
      </c>
      <c r="D28" s="23">
        <f>estab_div_est_02!D10</f>
        <v>86</v>
      </c>
      <c r="E28" s="23">
        <f>estab_div_est_02!E10</f>
        <v>12</v>
      </c>
      <c r="F28" s="23">
        <f>estab_div_est_02!F10</f>
        <v>166</v>
      </c>
      <c r="G28" s="23">
        <f>estab_div_est_02!G10</f>
        <v>11</v>
      </c>
      <c r="H28" s="23">
        <f>estab_div_est_02!H10</f>
        <v>66</v>
      </c>
      <c r="I28" s="23">
        <f>estab_div_est_02!I10</f>
        <v>132</v>
      </c>
      <c r="J28" s="23">
        <f>estab_div_est_02!J10</f>
        <v>106</v>
      </c>
      <c r="K28" s="23">
        <f>estab_div_est_02!K10</f>
        <v>359</v>
      </c>
      <c r="L28" s="23">
        <f>estab_div_est_02!L10</f>
        <v>118</v>
      </c>
      <c r="M28" s="23">
        <f>estab_div_est_02!M10</f>
        <v>142</v>
      </c>
      <c r="N28" s="23">
        <f>estab_div_est_02!N10</f>
        <v>332</v>
      </c>
      <c r="O28" s="23">
        <f>estab_div_est_02!O10</f>
        <v>94</v>
      </c>
      <c r="P28" s="23">
        <f>estab_div_est_02!P10</f>
        <v>93</v>
      </c>
      <c r="Q28" s="23">
        <f>estab_div_est_02!Q10</f>
        <v>477</v>
      </c>
      <c r="R28" s="23">
        <f>estab_div_est_02!R10</f>
        <v>1740</v>
      </c>
      <c r="S28" s="23">
        <f>estab_div_est_02!S10</f>
        <v>255</v>
      </c>
      <c r="T28" s="23">
        <f>estab_div_est_02!T10</f>
        <v>1578</v>
      </c>
      <c r="U28" s="23">
        <f>estab_div_est_02!U10</f>
        <v>5687</v>
      </c>
      <c r="V28" s="23">
        <f>estab_div_est_02!V10</f>
        <v>1227</v>
      </c>
      <c r="W28" s="23">
        <f>estab_div_est_02!W10</f>
        <v>805</v>
      </c>
      <c r="X28" s="23">
        <f>estab_div_est_02!X10</f>
        <v>1412</v>
      </c>
      <c r="Y28" s="23">
        <f>estab_div_est_02!Y10</f>
        <v>210</v>
      </c>
      <c r="Z28" s="23">
        <f>estab_div_est_02!Z10</f>
        <v>204</v>
      </c>
      <c r="AA28" s="23">
        <f>estab_div_est_02!AA10</f>
        <v>458</v>
      </c>
      <c r="AB28" s="23">
        <f>estab_div_est_02!AB10</f>
        <v>322</v>
      </c>
      <c r="AC28" s="23">
        <f>estab_div_est_02!AC10</f>
        <v>16219</v>
      </c>
    </row>
    <row r="29" spans="1:29" x14ac:dyDescent="0.2">
      <c r="A29" s="22">
        <v>36</v>
      </c>
      <c r="B29" s="23">
        <f>estab_div_est_02!B24</f>
        <v>142</v>
      </c>
      <c r="C29" s="23">
        <f>estab_div_est_02!C24</f>
        <v>34</v>
      </c>
      <c r="D29" s="23">
        <f>estab_div_est_02!D24</f>
        <v>52</v>
      </c>
      <c r="E29" s="23">
        <f>estab_div_est_02!E24</f>
        <v>11</v>
      </c>
      <c r="F29" s="23">
        <f>estab_div_est_02!F24</f>
        <v>147</v>
      </c>
      <c r="G29" s="23">
        <f>estab_div_est_02!G24</f>
        <v>23</v>
      </c>
      <c r="H29" s="23">
        <f>estab_div_est_02!H24</f>
        <v>43</v>
      </c>
      <c r="I29" s="23">
        <f>estab_div_est_02!I24</f>
        <v>118</v>
      </c>
      <c r="J29" s="23">
        <f>estab_div_est_02!J24</f>
        <v>77</v>
      </c>
      <c r="K29" s="23">
        <f>estab_div_est_02!K24</f>
        <v>423</v>
      </c>
      <c r="L29" s="23">
        <f>estab_div_est_02!L24</f>
        <v>148</v>
      </c>
      <c r="M29" s="23">
        <f>estab_div_est_02!M24</f>
        <v>111</v>
      </c>
      <c r="N29" s="23">
        <f>estab_div_est_02!N24</f>
        <v>389</v>
      </c>
      <c r="O29" s="23">
        <f>estab_div_est_02!O24</f>
        <v>58</v>
      </c>
      <c r="P29" s="23">
        <f>estab_div_est_02!P24</f>
        <v>97</v>
      </c>
      <c r="Q29" s="23">
        <f>estab_div_est_02!Q24</f>
        <v>448</v>
      </c>
      <c r="R29" s="23">
        <f>estab_div_est_02!R24</f>
        <v>3017</v>
      </c>
      <c r="S29" s="23">
        <f>estab_div_est_02!S24</f>
        <v>405</v>
      </c>
      <c r="T29" s="23">
        <f>estab_div_est_02!T24</f>
        <v>1063</v>
      </c>
      <c r="U29" s="23">
        <f>estab_div_est_02!U24</f>
        <v>6484</v>
      </c>
      <c r="V29" s="23">
        <f>estab_div_est_02!V24</f>
        <v>2498</v>
      </c>
      <c r="W29" s="23">
        <f>estab_div_est_02!W24</f>
        <v>2217</v>
      </c>
      <c r="X29" s="23">
        <f>estab_div_est_02!X24</f>
        <v>3201</v>
      </c>
      <c r="Y29" s="23">
        <f>estab_div_est_02!Y24</f>
        <v>163</v>
      </c>
      <c r="Z29" s="23">
        <f>estab_div_est_02!Z24</f>
        <v>253</v>
      </c>
      <c r="AA29" s="23">
        <f>estab_div_est_02!AA24</f>
        <v>518</v>
      </c>
      <c r="AB29" s="23">
        <f>estab_div_est_02!AB24</f>
        <v>124</v>
      </c>
      <c r="AC29" s="23">
        <f>estab_div_est_02!AC24</f>
        <v>22264</v>
      </c>
    </row>
    <row r="30" spans="1:29" x14ac:dyDescent="0.2">
      <c r="A30" s="24">
        <v>37</v>
      </c>
      <c r="B30" s="23">
        <f>estab_div_est_02!B25</f>
        <v>4</v>
      </c>
      <c r="C30" s="23">
        <f>estab_div_est_02!C25</f>
        <v>1</v>
      </c>
      <c r="D30" s="23">
        <f>estab_div_est_02!D25</f>
        <v>9</v>
      </c>
      <c r="E30" s="23">
        <f>estab_div_est_02!E25</f>
        <v>0</v>
      </c>
      <c r="F30" s="23">
        <f>estab_div_est_02!F25</f>
        <v>6</v>
      </c>
      <c r="G30" s="23">
        <f>estab_div_est_02!G25</f>
        <v>0</v>
      </c>
      <c r="H30" s="23">
        <f>estab_div_est_02!H25</f>
        <v>2</v>
      </c>
      <c r="I30" s="23">
        <f>estab_div_est_02!I25</f>
        <v>3</v>
      </c>
      <c r="J30" s="23">
        <f>estab_div_est_02!J25</f>
        <v>1</v>
      </c>
      <c r="K30" s="23">
        <f>estab_div_est_02!K25</f>
        <v>27</v>
      </c>
      <c r="L30" s="23">
        <f>estab_div_est_02!L25</f>
        <v>10</v>
      </c>
      <c r="M30" s="23">
        <f>estab_div_est_02!M25</f>
        <v>15</v>
      </c>
      <c r="N30" s="23">
        <f>estab_div_est_02!N25</f>
        <v>26</v>
      </c>
      <c r="O30" s="23">
        <f>estab_div_est_02!O25</f>
        <v>3</v>
      </c>
      <c r="P30" s="23">
        <f>estab_div_est_02!P25</f>
        <v>6</v>
      </c>
      <c r="Q30" s="23">
        <f>estab_div_est_02!Q25</f>
        <v>19</v>
      </c>
      <c r="R30" s="23">
        <f>estab_div_est_02!R25</f>
        <v>127</v>
      </c>
      <c r="S30" s="23">
        <f>estab_div_est_02!S25</f>
        <v>16</v>
      </c>
      <c r="T30" s="23">
        <f>estab_div_est_02!T25</f>
        <v>60</v>
      </c>
      <c r="U30" s="23">
        <f>estab_div_est_02!U25</f>
        <v>273</v>
      </c>
      <c r="V30" s="23">
        <f>estab_div_est_02!V25</f>
        <v>132</v>
      </c>
      <c r="W30" s="23">
        <f>estab_div_est_02!W25</f>
        <v>119</v>
      </c>
      <c r="X30" s="23">
        <f>estab_div_est_02!X25</f>
        <v>146</v>
      </c>
      <c r="Y30" s="23">
        <f>estab_div_est_02!Y25</f>
        <v>8</v>
      </c>
      <c r="Z30" s="23">
        <f>estab_div_est_02!Z25</f>
        <v>11</v>
      </c>
      <c r="AA30" s="23">
        <f>estab_div_est_02!AA25</f>
        <v>33</v>
      </c>
      <c r="AB30" s="23">
        <f>estab_div_est_02!AB25</f>
        <v>8</v>
      </c>
      <c r="AC30" s="23">
        <f>estab_div_est_02!AC25</f>
        <v>1065</v>
      </c>
    </row>
    <row r="31" spans="1:29" s="12" customFormat="1" x14ac:dyDescent="0.2">
      <c r="A31" s="18" t="s">
        <v>30</v>
      </c>
      <c r="B31" s="19">
        <f>div_indtrans_est_02!B26</f>
        <v>173276</v>
      </c>
      <c r="C31" s="19">
        <f>div_indtrans_est_02!C26</f>
        <v>68439</v>
      </c>
      <c r="D31" s="19">
        <f>div_indtrans_est_02!D26</f>
        <v>291315</v>
      </c>
      <c r="E31" s="19">
        <f>div_indtrans_est_02!E26</f>
        <v>28129</v>
      </c>
      <c r="F31" s="19">
        <f>div_indtrans_est_02!F26</f>
        <v>546251</v>
      </c>
      <c r="G31" s="19">
        <f>div_indtrans_est_02!G26</f>
        <v>55960</v>
      </c>
      <c r="H31" s="19">
        <f>div_indtrans_est_02!H26</f>
        <v>133227</v>
      </c>
      <c r="I31" s="19">
        <f>div_indtrans_est_02!I26</f>
        <v>329935</v>
      </c>
      <c r="J31" s="19">
        <f>div_indtrans_est_02!J26</f>
        <v>236945</v>
      </c>
      <c r="K31" s="19">
        <f>div_indtrans_est_02!K26</f>
        <v>793312</v>
      </c>
      <c r="L31" s="19">
        <f>div_indtrans_est_02!L26</f>
        <v>318971</v>
      </c>
      <c r="M31" s="19">
        <f>div_indtrans_est_02!M26</f>
        <v>375537</v>
      </c>
      <c r="N31" s="19">
        <f>div_indtrans_est_02!N26</f>
        <v>943895</v>
      </c>
      <c r="O31" s="19">
        <f>div_indtrans_est_02!O26</f>
        <v>311780</v>
      </c>
      <c r="P31" s="19">
        <f>div_indtrans_est_02!P26</f>
        <v>239305</v>
      </c>
      <c r="Q31" s="19">
        <f>div_indtrans_est_02!Q26</f>
        <v>1309717</v>
      </c>
      <c r="R31" s="19">
        <f>div_indtrans_est_02!R26</f>
        <v>3046362</v>
      </c>
      <c r="S31" s="19">
        <f>div_indtrans_est_02!S26</f>
        <v>551601</v>
      </c>
      <c r="T31" s="19">
        <f>div_indtrans_est_02!T26</f>
        <v>2922463</v>
      </c>
      <c r="U31" s="19">
        <f>div_indtrans_est_02!U26</f>
        <v>8608048</v>
      </c>
      <c r="V31" s="19">
        <f>div_indtrans_est_02!V26</f>
        <v>1812631</v>
      </c>
      <c r="W31" s="19">
        <f>div_indtrans_est_02!W26</f>
        <v>1235612</v>
      </c>
      <c r="X31" s="19">
        <f>div_indtrans_est_02!X26</f>
        <v>2027416</v>
      </c>
      <c r="Y31" s="19">
        <f>div_indtrans_est_02!Y26</f>
        <v>349600</v>
      </c>
      <c r="Z31" s="19">
        <f>div_indtrans_est_02!Z26</f>
        <v>379152</v>
      </c>
      <c r="AA31" s="19">
        <f>div_indtrans_est_02!AA26</f>
        <v>781443</v>
      </c>
      <c r="AB31" s="19">
        <f>div_indtrans_est_02!AB26</f>
        <v>813591</v>
      </c>
      <c r="AC31" s="19">
        <f>div_indtrans_est_02!AC26</f>
        <v>28683913</v>
      </c>
    </row>
    <row r="32" spans="1:29" x14ac:dyDescent="0.2">
      <c r="A32" s="14" t="s">
        <v>98</v>
      </c>
      <c r="B32" s="15">
        <f>(B3-estab_div_est_02!B27)</f>
        <v>0</v>
      </c>
      <c r="C32" s="15">
        <f>(C3-estab_div_est_02!C27)</f>
        <v>0</v>
      </c>
      <c r="D32" s="15">
        <f>(D3-estab_div_est_02!D27)</f>
        <v>0</v>
      </c>
      <c r="E32" s="15">
        <f>(E3-estab_div_est_02!E27)</f>
        <v>0</v>
      </c>
      <c r="F32" s="15">
        <f>(F3-estab_div_est_02!F27)</f>
        <v>0</v>
      </c>
      <c r="G32" s="15">
        <f>(G3-estab_div_est_02!G27)</f>
        <v>0</v>
      </c>
      <c r="H32" s="15">
        <f>(H3-estab_div_est_02!H27)</f>
        <v>0</v>
      </c>
      <c r="I32" s="15">
        <f>(I3-estab_div_est_02!I27)</f>
        <v>0</v>
      </c>
      <c r="J32" s="15">
        <f>(J3-estab_div_est_02!J27)</f>
        <v>0</v>
      </c>
      <c r="K32" s="15">
        <f>(K3-estab_div_est_02!K27)</f>
        <v>0</v>
      </c>
      <c r="L32" s="15">
        <f>(L3-estab_div_est_02!L27)</f>
        <v>0</v>
      </c>
      <c r="M32" s="15">
        <f>(M3-estab_div_est_02!M27)</f>
        <v>0</v>
      </c>
      <c r="N32" s="15">
        <f>(N3-estab_div_est_02!N27)</f>
        <v>0</v>
      </c>
      <c r="O32" s="15">
        <f>(O3-estab_div_est_02!O27)</f>
        <v>0</v>
      </c>
      <c r="P32" s="15">
        <f>(P3-estab_div_est_02!P27)</f>
        <v>0</v>
      </c>
      <c r="Q32" s="15">
        <f>(Q3-estab_div_est_02!Q27)</f>
        <v>0</v>
      </c>
      <c r="R32" s="15">
        <f>(R3-estab_div_est_02!R27)</f>
        <v>0</v>
      </c>
      <c r="S32" s="15">
        <f>(S3-estab_div_est_02!S27)</f>
        <v>0</v>
      </c>
      <c r="T32" s="15">
        <f>(T3-estab_div_est_02!T27)</f>
        <v>0</v>
      </c>
      <c r="U32" s="15">
        <f>(U3-estab_div_est_02!U27)</f>
        <v>0</v>
      </c>
      <c r="V32" s="15">
        <f>(V3-estab_div_est_02!V27)</f>
        <v>0</v>
      </c>
      <c r="W32" s="15">
        <f>(W3-estab_div_est_02!W27)</f>
        <v>0</v>
      </c>
      <c r="X32" s="15">
        <f>(X3-estab_div_est_02!X27)</f>
        <v>0</v>
      </c>
      <c r="Y32" s="15">
        <f>(Y3-estab_div_est_02!Y27)</f>
        <v>0</v>
      </c>
      <c r="Z32" s="15">
        <f>(Z3-estab_div_est_02!Z27)</f>
        <v>0</v>
      </c>
      <c r="AA32" s="15">
        <f>(AA3-estab_div_est_02!AA27)</f>
        <v>0</v>
      </c>
      <c r="AB32" s="15">
        <f>(AB3-estab_div_est_02!AB27)</f>
        <v>0</v>
      </c>
      <c r="AC32" s="15">
        <f>(AC3-estab_div_est_02!AC27)</f>
        <v>0</v>
      </c>
    </row>
    <row r="33" spans="1:3" x14ac:dyDescent="0.2">
      <c r="A33" s="14" t="s">
        <v>90</v>
      </c>
    </row>
    <row r="34" spans="1:3" x14ac:dyDescent="0.2">
      <c r="A34" s="14" t="s">
        <v>91</v>
      </c>
      <c r="B34" s="15" t="s">
        <v>92</v>
      </c>
      <c r="C34" s="15" t="s">
        <v>93</v>
      </c>
    </row>
    <row r="35" spans="1:3" x14ac:dyDescent="0.2">
      <c r="A35" s="14" t="s">
        <v>94</v>
      </c>
      <c r="B35" s="15" t="s">
        <v>95</v>
      </c>
      <c r="C35" s="15">
        <v>2002</v>
      </c>
    </row>
    <row r="36" spans="1:3" x14ac:dyDescent="0.2">
      <c r="A36" s="14" t="s">
        <v>96</v>
      </c>
      <c r="B36" s="15" t="s">
        <v>95</v>
      </c>
      <c r="C36" s="15" t="s">
        <v>97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3BE49-462D-41ED-9EE3-7B7D0538EBD1}">
  <dimension ref="A1:AC35"/>
  <sheetViews>
    <sheetView topLeftCell="O1" workbookViewId="0">
      <selection activeCell="B4" sqref="B4:AB4"/>
    </sheetView>
  </sheetViews>
  <sheetFormatPr defaultColWidth="5.85546875" defaultRowHeight="12" x14ac:dyDescent="0.2"/>
  <cols>
    <col min="1" max="1" width="7.7109375" style="14" customWidth="1"/>
    <col min="2" max="29" width="7.7109375" style="15" customWidth="1"/>
    <col min="30" max="16384" width="5.85546875" style="11"/>
  </cols>
  <sheetData>
    <row r="1" spans="1:29" x14ac:dyDescent="0.2">
      <c r="A1" s="14" t="s">
        <v>0</v>
      </c>
      <c r="B1" s="15" t="s">
        <v>1</v>
      </c>
    </row>
    <row r="2" spans="1:29" s="12" customFormat="1" x14ac:dyDescent="0.2">
      <c r="A2" s="16" t="s">
        <v>160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137</v>
      </c>
      <c r="G2" s="17" t="s">
        <v>138</v>
      </c>
      <c r="H2" s="17" t="s">
        <v>139</v>
      </c>
      <c r="I2" s="17" t="s">
        <v>140</v>
      </c>
      <c r="J2" s="17" t="s">
        <v>141</v>
      </c>
      <c r="K2" s="17" t="s">
        <v>142</v>
      </c>
      <c r="L2" s="17" t="s">
        <v>143</v>
      </c>
      <c r="M2" s="17" t="s">
        <v>144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149</v>
      </c>
      <c r="S2" s="17" t="s">
        <v>150</v>
      </c>
      <c r="T2" s="17" t="s">
        <v>151</v>
      </c>
      <c r="U2" s="17" t="s">
        <v>152</v>
      </c>
      <c r="V2" s="17" t="s">
        <v>153</v>
      </c>
      <c r="W2" s="17" t="s">
        <v>154</v>
      </c>
      <c r="X2" s="17" t="s">
        <v>155</v>
      </c>
      <c r="Y2" s="17" t="s">
        <v>156</v>
      </c>
      <c r="Z2" s="17" t="s">
        <v>157</v>
      </c>
      <c r="AA2" s="17" t="s">
        <v>158</v>
      </c>
      <c r="AB2" s="17" t="s">
        <v>159</v>
      </c>
      <c r="AC2" s="17" t="s">
        <v>30</v>
      </c>
    </row>
    <row r="3" spans="1:29" s="12" customFormat="1" x14ac:dyDescent="0.2">
      <c r="A3" s="18" t="s">
        <v>100</v>
      </c>
      <c r="B3" s="19">
        <f>((div_classtec_est_02!B3/div_classtec_est_02!B$31)/(div_classtec_est_02!$AC3/div_classtec_est_02!$AC$31))</f>
        <v>0.75134468260341369</v>
      </c>
      <c r="C3" s="19">
        <f>((div_classtec_est_02!C3/div_classtec_est_02!C$31)/(div_classtec_est_02!$AC3/div_classtec_est_02!$AC$31))</f>
        <v>0.24677008388680038</v>
      </c>
      <c r="D3" s="19">
        <f>((div_classtec_est_02!D3/div_classtec_est_02!D$31)/(div_classtec_est_02!$AC3/div_classtec_est_02!$AC$31))</f>
        <v>1.1688642092150225</v>
      </c>
      <c r="E3" s="19">
        <f>((div_classtec_est_02!E3/div_classtec_est_02!E$31)/(div_classtec_est_02!$AC3/div_classtec_est_02!$AC$31))</f>
        <v>0.20848107310017078</v>
      </c>
      <c r="F3" s="19">
        <f>((div_classtec_est_02!F3/div_classtec_est_02!F$31)/(div_classtec_est_02!$AC3/div_classtec_est_02!$AC$31))</f>
        <v>0.70061172431751895</v>
      </c>
      <c r="G3" s="19">
        <f>((div_classtec_est_02!G3/div_classtec_est_02!G$31)/(div_classtec_est_02!$AC3/div_classtec_est_02!$AC$31))</f>
        <v>0.17732341647396918</v>
      </c>
      <c r="H3" s="19">
        <f>((div_classtec_est_02!H3/div_classtec_est_02!H$31)/(div_classtec_est_02!$AC3/div_classtec_est_02!$AC$31))</f>
        <v>0.28466824854722661</v>
      </c>
      <c r="I3" s="19">
        <f>((div_classtec_est_02!I3/div_classtec_est_02!I$31)/(div_classtec_est_02!$AC3/div_classtec_est_02!$AC$31))</f>
        <v>0.35699404619761949</v>
      </c>
      <c r="J3" s="19">
        <f>((div_classtec_est_02!J3/div_classtec_est_02!J$31)/(div_classtec_est_02!$AC3/div_classtec_est_02!$AC$31))</f>
        <v>0.43056325253821515</v>
      </c>
      <c r="K3" s="19">
        <f>((div_classtec_est_02!K3/div_classtec_est_02!K$31)/(div_classtec_est_02!$AC3/div_classtec_est_02!$AC$31))</f>
        <v>1.0796567216598345</v>
      </c>
      <c r="L3" s="19">
        <f>((div_classtec_est_02!L3/div_classtec_est_02!L$31)/(div_classtec_est_02!$AC3/div_classtec_est_02!$AC$31))</f>
        <v>0.86824336729322271</v>
      </c>
      <c r="M3" s="19">
        <f>((div_classtec_est_02!M3/div_classtec_est_02!M$31)/(div_classtec_est_02!$AC3/div_classtec_est_02!$AC$31))</f>
        <v>0.71438842011314641</v>
      </c>
      <c r="N3" s="19">
        <f>((div_classtec_est_02!N3/div_classtec_est_02!N$31)/(div_classtec_est_02!$AC3/div_classtec_est_02!$AC$31))</f>
        <v>0.77706777348565303</v>
      </c>
      <c r="O3" s="19">
        <f>((div_classtec_est_02!O3/div_classtec_est_02!O$31)/(div_classtec_est_02!$AC3/div_classtec_est_02!$AC$31))</f>
        <v>1.375427950449599</v>
      </c>
      <c r="P3" s="19">
        <f>((div_classtec_est_02!P3/div_classtec_est_02!P$31)/(div_classtec_est_02!$AC3/div_classtec_est_02!$AC$31))</f>
        <v>0.56725472313108283</v>
      </c>
      <c r="Q3" s="19">
        <f>((div_classtec_est_02!Q3/div_classtec_est_02!Q$31)/(div_classtec_est_02!$AC3/div_classtec_est_02!$AC$31))</f>
        <v>0.49390408808514863</v>
      </c>
      <c r="R3" s="19">
        <f>((div_classtec_est_02!R3/div_classtec_est_02!R$31)/(div_classtec_est_02!$AC3/div_classtec_est_02!$AC$31))</f>
        <v>0.94130528426004767</v>
      </c>
      <c r="S3" s="19">
        <f>((div_classtec_est_02!S3/div_classtec_est_02!S$31)/(div_classtec_est_02!$AC3/div_classtec_est_02!$AC$31))</f>
        <v>0.72949138744333675</v>
      </c>
      <c r="T3" s="19">
        <f>((div_classtec_est_02!T3/div_classtec_est_02!T$31)/(div_classtec_est_02!$AC3/div_classtec_est_02!$AC$31))</f>
        <v>0.55646984038431491</v>
      </c>
      <c r="U3" s="19">
        <f>((div_classtec_est_02!U3/div_classtec_est_02!U$31)/(div_classtec_est_02!$AC3/div_classtec_est_02!$AC$31))</f>
        <v>1.2009109000132192</v>
      </c>
      <c r="V3" s="19">
        <f>((div_classtec_est_02!V3/div_classtec_est_02!V$31)/(div_classtec_est_02!$AC3/div_classtec_est_02!$AC$31))</f>
        <v>1.2524841345706401</v>
      </c>
      <c r="W3" s="19">
        <f>((div_classtec_est_02!W3/div_classtec_est_02!W$31)/(div_classtec_est_02!$AC3/div_classtec_est_02!$AC$31))</f>
        <v>1.8801335449487167</v>
      </c>
      <c r="X3" s="19">
        <f>((div_classtec_est_02!X3/div_classtec_est_02!X$31)/(div_classtec_est_02!$AC3/div_classtec_est_02!$AC$31))</f>
        <v>1.525397992219522</v>
      </c>
      <c r="Y3" s="19">
        <f>((div_classtec_est_02!Y3/div_classtec_est_02!Y$31)/(div_classtec_est_02!$AC3/div_classtec_est_02!$AC$31))</f>
        <v>0.63111445939932453</v>
      </c>
      <c r="Z3" s="19">
        <f>((div_classtec_est_02!Z3/div_classtec_est_02!Z$31)/(div_classtec_est_02!$AC3/div_classtec_est_02!$AC$31))</f>
        <v>0.88836029305051067</v>
      </c>
      <c r="AA3" s="19">
        <f>((div_classtec_est_02!AA3/div_classtec_est_02!AA$31)/(div_classtec_est_02!$AC3/div_classtec_est_02!$AC$31))</f>
        <v>0.79971556649404252</v>
      </c>
      <c r="AB3" s="19">
        <f>((div_classtec_est_02!AB3/div_classtec_est_02!AB$31)/(div_classtec_est_02!$AC3/div_classtec_est_02!$AC$31))</f>
        <v>0.11224965830188294</v>
      </c>
      <c r="AC3" s="19">
        <f>((div_classtec_est_02!AC3/div_classtec_est_02!AC$31)/(div_classtec_est_02!$AC3/div_classtec_est_02!$AC$31))</f>
        <v>1</v>
      </c>
    </row>
    <row r="4" spans="1:29" s="13" customFormat="1" x14ac:dyDescent="0.2">
      <c r="A4" s="20" t="s">
        <v>101</v>
      </c>
      <c r="B4" s="19">
        <f>((div_classtec_est_02!B4/div_classtec_est_02!B$31)/(div_classtec_est_02!$AC4/div_classtec_est_02!$AC$31))</f>
        <v>5.0756737192664603E-2</v>
      </c>
      <c r="C4" s="19">
        <f>((div_classtec_est_02!C4/div_classtec_est_02!C$31)/(div_classtec_est_02!$AC4/div_classtec_est_02!$AC$31))</f>
        <v>1.7848263079766395E-2</v>
      </c>
      <c r="D4" s="19">
        <f>((div_classtec_est_02!D4/div_classtec_est_02!D$31)/(div_classtec_est_02!$AC4/div_classtec_est_02!$AC$31))</f>
        <v>17.892021422175773</v>
      </c>
      <c r="E4" s="19">
        <f>((div_classtec_est_02!E4/div_classtec_est_02!E$31)/(div_classtec_est_02!$AC4/div_classtec_est_02!$AC$31))</f>
        <v>4.342554932333649E-2</v>
      </c>
      <c r="F4" s="19">
        <f>((div_classtec_est_02!F4/div_classtec_est_02!F$31)/(div_classtec_est_02!$AC4/div_classtec_est_02!$AC$31))</f>
        <v>9.7497584944546301E-2</v>
      </c>
      <c r="G4" s="19">
        <f>((div_classtec_est_02!G4/div_classtec_est_02!G$31)/(div_classtec_est_02!$AC4/div_classtec_est_02!$AC$31))</f>
        <v>2.6194080276972096E-2</v>
      </c>
      <c r="H4" s="19">
        <f>((div_classtec_est_02!H4/div_classtec_est_02!H$31)/(div_classtec_est_02!$AC4/div_classtec_est_02!$AC$31))</f>
        <v>4.7677196363829305E-2</v>
      </c>
      <c r="I4" s="19">
        <f>((div_classtec_est_02!I4/div_classtec_est_02!I$31)/(div_classtec_est_02!$AC4/div_classtec_est_02!$AC$31))</f>
        <v>1.7030565031943286E-2</v>
      </c>
      <c r="J4" s="19">
        <f>((div_classtec_est_02!J4/div_classtec_est_02!J$31)/(div_classtec_est_02!$AC4/div_classtec_est_02!$AC$31))</f>
        <v>0.10104344310939749</v>
      </c>
      <c r="K4" s="19">
        <f>((div_classtec_est_02!K4/div_classtec_est_02!K$31)/(div_classtec_est_02!$AC4/div_classtec_est_02!$AC$31))</f>
        <v>0.2823936466187561</v>
      </c>
      <c r="L4" s="19">
        <f>((div_classtec_est_02!L4/div_classtec_est_02!L$31)/(div_classtec_est_02!$AC4/div_classtec_est_02!$AC$31))</f>
        <v>4.9784226778953937E-2</v>
      </c>
      <c r="M4" s="19">
        <f>((div_classtec_est_02!M4/div_classtec_est_02!M$31)/(div_classtec_est_02!$AC4/div_classtec_est_02!$AC$31))</f>
        <v>0.31616453056888683</v>
      </c>
      <c r="N4" s="19">
        <f>((div_classtec_est_02!N4/div_classtec_est_02!N$31)/(div_classtec_est_02!$AC4/div_classtec_est_02!$AC$31))</f>
        <v>0.42214328471921375</v>
      </c>
      <c r="O4" s="19">
        <f>((div_classtec_est_02!O4/div_classtec_est_02!O$31)/(div_classtec_est_02!$AC4/div_classtec_est_02!$AC$31))</f>
        <v>2.2723716101461178E-2</v>
      </c>
      <c r="P4" s="19">
        <f>((div_classtec_est_02!P4/div_classtec_est_02!P$31)/(div_classtec_est_02!$AC4/div_classtec_est_02!$AC$31))</f>
        <v>8.8817202391678812E-2</v>
      </c>
      <c r="Q4" s="19">
        <f>((div_classtec_est_02!Q4/div_classtec_est_02!Q$31)/(div_classtec_est_02!$AC4/div_classtec_est_02!$AC$31))</f>
        <v>0.39339489935858246</v>
      </c>
      <c r="R4" s="19">
        <f>((div_classtec_est_02!R4/div_classtec_est_02!R$31)/(div_classtec_est_02!$AC4/div_classtec_est_02!$AC$31))</f>
        <v>0.58069307601327169</v>
      </c>
      <c r="S4" s="19">
        <f>((div_classtec_est_02!S4/div_classtec_est_02!S$31)/(div_classtec_est_02!$AC4/div_classtec_est_02!$AC$31))</f>
        <v>0.25909583448758694</v>
      </c>
      <c r="T4" s="19">
        <f>((div_classtec_est_02!T4/div_classtec_est_02!T$31)/(div_classtec_est_02!$AC4/div_classtec_est_02!$AC$31))</f>
        <v>0.47983561601967922</v>
      </c>
      <c r="U4" s="19">
        <f>((div_classtec_est_02!U4/div_classtec_est_02!U$31)/(div_classtec_est_02!$AC4/div_classtec_est_02!$AC$31))</f>
        <v>1.6654432420449437</v>
      </c>
      <c r="V4" s="19">
        <f>((div_classtec_est_02!V4/div_classtec_est_02!V$31)/(div_classtec_est_02!$AC4/div_classtec_est_02!$AC$31))</f>
        <v>0.82470885883004452</v>
      </c>
      <c r="W4" s="19">
        <f>((div_classtec_est_02!W4/div_classtec_est_02!W$31)/(div_classtec_est_02!$AC4/div_classtec_est_02!$AC$31))</f>
        <v>0.67323177953911584</v>
      </c>
      <c r="X4" s="19">
        <f>((div_classtec_est_02!X4/div_classtec_est_02!X$31)/(div_classtec_est_02!$AC4/div_classtec_est_02!$AC$31))</f>
        <v>0.93062084245396981</v>
      </c>
      <c r="Y4" s="19">
        <f>((div_classtec_est_02!Y4/div_classtec_est_02!Y$31)/(div_classtec_est_02!$AC4/div_classtec_est_02!$AC$31))</f>
        <v>2.725353192204185E-2</v>
      </c>
      <c r="Z4" s="19">
        <f>((div_classtec_est_02!Z4/div_classtec_est_02!Z$31)/(div_classtec_est_02!$AC4/div_classtec_est_02!$AC$31))</f>
        <v>4.8325629704556436E-2</v>
      </c>
      <c r="AA4" s="19">
        <f>((div_classtec_est_02!AA4/div_classtec_est_02!AA$31)/(div_classtec_est_02!$AC4/div_classtec_est_02!$AC$31))</f>
        <v>0.10379355523976948</v>
      </c>
      <c r="AB4" s="19">
        <f>((div_classtec_est_02!AB4/div_classtec_est_02!AB$31)/(div_classtec_est_02!$AC4/div_classtec_est_02!$AC$31))</f>
        <v>0.11830952090299819</v>
      </c>
      <c r="AC4" s="19">
        <f>((div_classtec_est_02!AC4/div_classtec_est_02!AC$31)/(div_classtec_est_02!$AC4/div_classtec_est_02!$AC$31))</f>
        <v>1</v>
      </c>
    </row>
    <row r="5" spans="1:29" x14ac:dyDescent="0.2">
      <c r="A5" s="22">
        <v>30</v>
      </c>
      <c r="B5" s="19">
        <f>((div_classtec_est_02!B5/div_classtec_est_02!B$31)/(div_classtec_est_02!$AC5/div_classtec_est_02!$AC$31))</f>
        <v>0.11272945480016192</v>
      </c>
      <c r="C5" s="19">
        <f>((div_classtec_est_02!C5/div_classtec_est_02!C$31)/(div_classtec_est_02!$AC5/div_classtec_est_02!$AC$31))</f>
        <v>8.7819064073691028E-2</v>
      </c>
      <c r="D5" s="19">
        <f>((div_classtec_est_02!D5/div_classtec_est_02!D$31)/(div_classtec_est_02!$AC5/div_classtec_est_02!$AC$31))</f>
        <v>8.4846810870528593</v>
      </c>
      <c r="E5" s="19">
        <f>((div_classtec_est_02!E5/div_classtec_est_02!E$31)/(div_classtec_est_02!$AC5/div_classtec_est_02!$AC$31))</f>
        <v>0</v>
      </c>
      <c r="F5" s="19">
        <f>((div_classtec_est_02!F5/div_classtec_est_02!F$31)/(div_classtec_est_02!$AC5/div_classtec_est_02!$AC$31))</f>
        <v>0.26956673523785557</v>
      </c>
      <c r="G5" s="19">
        <f>((div_classtec_est_02!G5/div_classtec_est_02!G$31)/(div_classtec_est_02!$AC5/div_classtec_est_02!$AC$31))</f>
        <v>0</v>
      </c>
      <c r="H5" s="19">
        <f>((div_classtec_est_02!H5/div_classtec_est_02!H$31)/(div_classtec_est_02!$AC5/div_classtec_est_02!$AC$31))</f>
        <v>9.0225688878971089E-2</v>
      </c>
      <c r="I5" s="19">
        <f>((div_classtec_est_02!I5/div_classtec_est_02!I$31)/(div_classtec_est_02!$AC5/div_classtec_est_02!$AC$31))</f>
        <v>0</v>
      </c>
      <c r="J5" s="19">
        <f>((div_classtec_est_02!J5/div_classtec_est_02!J$31)/(div_classtec_est_02!$AC5/div_classtec_est_02!$AC$31))</f>
        <v>3.8048379958256176E-2</v>
      </c>
      <c r="K5" s="19">
        <f>((div_classtec_est_02!K5/div_classtec_est_02!K$31)/(div_classtec_est_02!$AC5/div_classtec_est_02!$AC$31))</f>
        <v>0.3276683903124199</v>
      </c>
      <c r="L5" s="19">
        <f>((div_classtec_est_02!L5/div_classtec_est_02!L$31)/(div_classtec_est_02!$AC5/div_classtec_est_02!$AC$31))</f>
        <v>7.0659820087163178E-2</v>
      </c>
      <c r="M5" s="19">
        <f>((div_classtec_est_02!M5/div_classtec_est_02!M$31)/(div_classtec_est_02!$AC5/div_classtec_est_02!$AC$31))</f>
        <v>0.46812905543149064</v>
      </c>
      <c r="N5" s="19">
        <f>((div_classtec_est_02!N5/div_classtec_est_02!N$31)/(div_classtec_est_02!$AC5/div_classtec_est_02!$AC$31))</f>
        <v>0.10665558087799379</v>
      </c>
      <c r="O5" s="19">
        <f>((div_classtec_est_02!O5/div_classtec_est_02!O$31)/(div_classtec_est_02!$AC5/div_classtec_est_02!$AC$31))</f>
        <v>2.4096514072981509E-2</v>
      </c>
      <c r="P5" s="19">
        <f>((div_classtec_est_02!P5/div_classtec_est_02!P$31)/(div_classtec_est_02!$AC5/div_classtec_est_02!$AC$31))</f>
        <v>4.3952009447123318E-2</v>
      </c>
      <c r="Q5" s="19">
        <f>((div_classtec_est_02!Q5/div_classtec_est_02!Q$31)/(div_classtec_est_02!$AC5/div_classtec_est_02!$AC$31))</f>
        <v>1.0657877336064676</v>
      </c>
      <c r="R5" s="19">
        <f>((div_classtec_est_02!R5/div_classtec_est_02!R$31)/(div_classtec_est_02!$AC5/div_classtec_est_02!$AC$31))</f>
        <v>0.60568849674620984</v>
      </c>
      <c r="S5" s="19">
        <f>((div_classtec_est_02!S5/div_classtec_est_02!S$31)/(div_classtec_est_02!$AC5/div_classtec_est_02!$AC$31))</f>
        <v>0.87712864652931533</v>
      </c>
      <c r="T5" s="19">
        <f>((div_classtec_est_02!T5/div_classtec_est_02!T$31)/(div_classtec_est_02!$AC5/div_classtec_est_02!$AC$31))</f>
        <v>0.75270451908783742</v>
      </c>
      <c r="U5" s="19">
        <f>((div_classtec_est_02!U5/div_classtec_est_02!U$31)/(div_classtec_est_02!$AC5/div_classtec_est_02!$AC$31))</f>
        <v>1.709050275853198</v>
      </c>
      <c r="V5" s="19">
        <f>((div_classtec_est_02!V5/div_classtec_est_02!V$31)/(div_classtec_est_02!$AC5/div_classtec_est_02!$AC$31))</f>
        <v>0.91763651306253857</v>
      </c>
      <c r="W5" s="19">
        <f>((div_classtec_est_02!W5/div_classtec_est_02!W$31)/(div_classtec_est_02!$AC5/div_classtec_est_02!$AC$31))</f>
        <v>0.19578356253994655</v>
      </c>
      <c r="X5" s="19">
        <f>((div_classtec_est_02!X5/div_classtec_est_02!X$31)/(div_classtec_est_02!$AC5/div_classtec_est_02!$AC$31))</f>
        <v>1.1650434977196396</v>
      </c>
      <c r="Y5" s="19">
        <f>((div_classtec_est_02!Y5/div_classtec_est_02!Y$31)/(div_classtec_est_02!$AC5/div_classtec_est_02!$AC$31))</f>
        <v>0.12464045970969742</v>
      </c>
      <c r="Z5" s="19">
        <f>((div_classtec_est_02!Z5/div_classtec_est_02!Z$31)/(div_classtec_est_02!$AC5/div_classtec_est_02!$AC$31))</f>
        <v>2.3777728692474284E-2</v>
      </c>
      <c r="AA5" s="19">
        <f>((div_classtec_est_02!AA5/div_classtec_est_02!AA$31)/(div_classtec_est_02!$AC5/div_classtec_est_02!$AC$31))</f>
        <v>5.5761334754435343E-2</v>
      </c>
      <c r="AB5" s="19">
        <f>((div_classtec_est_02!AB5/div_classtec_est_02!AB$31)/(div_classtec_est_02!$AC5/div_classtec_est_02!$AC$31))</f>
        <v>0.54296728463225563</v>
      </c>
      <c r="AC5" s="19">
        <f>((div_classtec_est_02!AC5/div_classtec_est_02!AC$31)/(div_classtec_est_02!$AC5/div_classtec_est_02!$AC$31))</f>
        <v>1</v>
      </c>
    </row>
    <row r="6" spans="1:29" x14ac:dyDescent="0.2">
      <c r="A6" s="22">
        <v>32</v>
      </c>
      <c r="B6" s="19">
        <f>((div_classtec_est_02!B6/div_classtec_est_02!B$31)/(div_classtec_est_02!$AC6/div_classtec_est_02!$AC$31))</f>
        <v>5.2127856935043973E-2</v>
      </c>
      <c r="C6" s="19">
        <f>((div_classtec_est_02!C6/div_classtec_est_02!C$31)/(div_classtec_est_02!$AC6/div_classtec_est_02!$AC$31))</f>
        <v>0</v>
      </c>
      <c r="D6" s="19">
        <f>((div_classtec_est_02!D6/div_classtec_est_02!D$31)/(div_classtec_est_02!$AC6/div_classtec_est_02!$AC$31))</f>
        <v>28.62341355602101</v>
      </c>
      <c r="E6" s="19">
        <f>((div_classtec_est_02!E6/div_classtec_est_02!E$31)/(div_classtec_est_02!$AC6/div_classtec_est_02!$AC$31))</f>
        <v>0</v>
      </c>
      <c r="F6" s="19">
        <f>((div_classtec_est_02!F6/div_classtec_est_02!F$31)/(div_classtec_est_02!$AC6/div_classtec_est_02!$AC$31))</f>
        <v>1.3924590152495624E-2</v>
      </c>
      <c r="G6" s="19">
        <f>((div_classtec_est_02!G6/div_classtec_est_02!G$31)/(div_classtec_est_02!$AC6/div_classtec_est_02!$AC$31))</f>
        <v>2.5485797764220719E-2</v>
      </c>
      <c r="H6" s="19">
        <f>((div_classtec_est_02!H6/div_classtec_est_02!H$31)/(div_classtec_est_02!$AC6/div_classtec_est_02!$AC$31))</f>
        <v>4.9956323669128833E-2</v>
      </c>
      <c r="I6" s="19">
        <f>((div_classtec_est_02!I6/div_classtec_est_02!I$31)/(div_classtec_est_02!$AC6/div_classtec_est_02!$AC$31))</f>
        <v>2.4494874373294191E-2</v>
      </c>
      <c r="J6" s="19">
        <f>((div_classtec_est_02!J6/div_classtec_est_02!J$31)/(div_classtec_est_02!$AC6/div_classtec_est_02!$AC$31))</f>
        <v>4.2133392560301082E-2</v>
      </c>
      <c r="K6" s="19">
        <f>((div_classtec_est_02!K6/div_classtec_est_02!K$31)/(div_classtec_est_02!$AC6/div_classtec_est_02!$AC$31))</f>
        <v>0.22052532899286839</v>
      </c>
      <c r="L6" s="19">
        <f>((div_classtec_est_02!L6/div_classtec_est_02!L$31)/(div_classtec_est_02!$AC6/div_classtec_est_02!$AC$31))</f>
        <v>3.1298446254363378E-2</v>
      </c>
      <c r="M6" s="19">
        <f>((div_classtec_est_02!M6/div_classtec_est_02!M$31)/(div_classtec_est_02!$AC6/div_classtec_est_02!$AC$31))</f>
        <v>8.2283983369216579E-2</v>
      </c>
      <c r="N6" s="19">
        <f>((div_classtec_est_02!N6/div_classtec_est_02!N$31)/(div_classtec_est_02!$AC6/div_classtec_est_02!$AC$31))</f>
        <v>0.56257984779501569</v>
      </c>
      <c r="O6" s="19">
        <f>((div_classtec_est_02!O6/div_classtec_est_02!O$31)/(div_classtec_est_02!$AC6/div_classtec_est_02!$AC$31))</f>
        <v>6.0991093843342165E-3</v>
      </c>
      <c r="P6" s="19">
        <f>((div_classtec_est_02!P6/div_classtec_est_02!P$31)/(div_classtec_est_02!$AC6/div_classtec_est_02!$AC$31))</f>
        <v>1.7879090402028269E-2</v>
      </c>
      <c r="Q6" s="19">
        <f>((div_classtec_est_02!Q6/div_classtec_est_02!Q$31)/(div_classtec_est_02!$AC6/div_classtec_est_02!$AC$31))</f>
        <v>0.14010851294692303</v>
      </c>
      <c r="R6" s="19">
        <f>((div_classtec_est_02!R6/div_classtec_est_02!R$31)/(div_classtec_est_02!$AC6/div_classtec_est_02!$AC$31))</f>
        <v>0.39216213912113246</v>
      </c>
      <c r="S6" s="19">
        <f>((div_classtec_est_02!S6/div_classtec_est_02!S$31)/(div_classtec_est_02!$AC6/div_classtec_est_02!$AC$31))</f>
        <v>0.11031627999790991</v>
      </c>
      <c r="T6" s="19">
        <f>((div_classtec_est_02!T6/div_classtec_est_02!T$31)/(div_classtec_est_02!$AC6/div_classtec_est_02!$AC$31))</f>
        <v>0.22269430471382626</v>
      </c>
      <c r="U6" s="19">
        <f>((div_classtec_est_02!U6/div_classtec_est_02!U$31)/(div_classtec_est_02!$AC6/div_classtec_est_02!$AC$31))</f>
        <v>1.5071398021306437</v>
      </c>
      <c r="V6" s="19">
        <f>((div_classtec_est_02!V6/div_classtec_est_02!V$31)/(div_classtec_est_02!$AC6/div_classtec_est_02!$AC$31))</f>
        <v>0.8780732157071921</v>
      </c>
      <c r="W6" s="19">
        <f>((div_classtec_est_02!W6/div_classtec_est_02!W$31)/(div_classtec_est_02!$AC6/div_classtec_est_02!$AC$31))</f>
        <v>0.78180108684169691</v>
      </c>
      <c r="X6" s="19">
        <f>((div_classtec_est_02!X6/div_classtec_est_02!X$31)/(div_classtec_est_02!$AC6/div_classtec_est_02!$AC$31))</f>
        <v>0.90135359058903586</v>
      </c>
      <c r="Y6" s="19">
        <f>((div_classtec_est_02!Y6/div_classtec_est_02!Y$31)/(div_classtec_est_02!$AC6/div_classtec_est_02!$AC$31))</f>
        <v>9.5187802252102785E-3</v>
      </c>
      <c r="Z6" s="19">
        <f>((div_classtec_est_02!Z6/div_classtec_est_02!Z$31)/(div_classtec_est_02!$AC6/div_classtec_est_02!$AC$31))</f>
        <v>4.2630482636793782E-2</v>
      </c>
      <c r="AA6" s="19">
        <f>((div_classtec_est_02!AA6/div_classtec_est_02!AA$31)/(div_classtec_est_02!$AC6/div_classtec_est_02!$AC$31))</f>
        <v>9.6728511065998349E-2</v>
      </c>
      <c r="AB6" s="19">
        <f>((div_classtec_est_02!AB6/div_classtec_est_02!AB$31)/(div_classtec_est_02!$AC6/div_classtec_est_02!$AC$31))</f>
        <v>7.5961214572249402E-3</v>
      </c>
      <c r="AC6" s="19">
        <f>((div_classtec_est_02!AC6/div_classtec_est_02!AC$31)/(div_classtec_est_02!$AC6/div_classtec_est_02!$AC$31))</f>
        <v>1</v>
      </c>
    </row>
    <row r="7" spans="1:29" x14ac:dyDescent="0.2">
      <c r="A7" s="22">
        <v>33</v>
      </c>
      <c r="B7" s="19">
        <f>((div_classtec_est_02!B7/div_classtec_est_02!B$31)/(div_classtec_est_02!$AC7/div_classtec_est_02!$AC$31))</f>
        <v>1.7432484059159249E-2</v>
      </c>
      <c r="C7" s="19">
        <f>((div_classtec_est_02!C7/div_classtec_est_02!C$31)/(div_classtec_est_02!$AC7/div_classtec_est_02!$AC$31))</f>
        <v>1.1034027045379381E-2</v>
      </c>
      <c r="D7" s="19">
        <f>((div_classtec_est_02!D7/div_classtec_est_02!D$31)/(div_classtec_est_02!$AC7/div_classtec_est_02!$AC$31))</f>
        <v>5.5733114342249692</v>
      </c>
      <c r="E7" s="19">
        <f>((div_classtec_est_02!E7/div_classtec_est_02!E$31)/(div_classtec_est_02!$AC7/div_classtec_est_02!$AC$31))</f>
        <v>0.13423118080250265</v>
      </c>
      <c r="F7" s="19">
        <f>((div_classtec_est_02!F7/div_classtec_est_02!F$31)/(div_classtec_est_02!$AC7/div_classtec_est_02!$AC$31))</f>
        <v>0.14377348289285846</v>
      </c>
      <c r="G7" s="19">
        <f>((div_classtec_est_02!G7/div_classtec_est_02!G$31)/(div_classtec_est_02!$AC7/div_classtec_est_02!$AC$31))</f>
        <v>4.0483797907007832E-2</v>
      </c>
      <c r="H7" s="19">
        <f>((div_classtec_est_02!H7/div_classtec_est_02!H$31)/(div_classtec_est_02!$AC7/div_classtec_est_02!$AC$31))</f>
        <v>2.2672814878627292E-2</v>
      </c>
      <c r="I7" s="19">
        <f>((div_classtec_est_02!I7/div_classtec_est_02!I$31)/(div_classtec_est_02!$AC7/div_classtec_est_02!$AC$31))</f>
        <v>1.373284635383429E-2</v>
      </c>
      <c r="J7" s="19">
        <f>((div_classtec_est_02!J7/div_classtec_est_02!J$31)/(div_classtec_est_02!$AC7/div_classtec_est_02!$AC$31))</f>
        <v>0.22628121363214707</v>
      </c>
      <c r="K7" s="19">
        <f>((div_classtec_est_02!K7/div_classtec_est_02!K$31)/(div_classtec_est_02!$AC7/div_classtec_est_02!$AC$31))</f>
        <v>0.35791633573736248</v>
      </c>
      <c r="L7" s="19">
        <f>((div_classtec_est_02!L7/div_classtec_est_02!L$31)/(div_classtec_est_02!$AC7/div_classtec_est_02!$AC$31))</f>
        <v>6.8656948537023324E-2</v>
      </c>
      <c r="M7" s="19">
        <f>((div_classtec_est_02!M7/div_classtec_est_02!M$31)/(div_classtec_est_02!$AC7/div_classtec_est_02!$AC$31))</f>
        <v>0.61130584788037057</v>
      </c>
      <c r="N7" s="19">
        <f>((div_classtec_est_02!N7/div_classtec_est_02!N$31)/(div_classtec_est_02!$AC7/div_classtec_est_02!$AC$31))</f>
        <v>0.35761978429862179</v>
      </c>
      <c r="O7" s="19">
        <f>((div_classtec_est_02!O7/div_classtec_est_02!O$31)/(div_classtec_est_02!$AC7/div_classtec_est_02!$AC$31))</f>
        <v>4.8441707419252002E-2</v>
      </c>
      <c r="P7" s="19">
        <f>((div_classtec_est_02!P7/div_classtec_est_02!P$31)/(div_classtec_est_02!$AC7/div_classtec_est_02!$AC$31))</f>
        <v>0.22404965280319708</v>
      </c>
      <c r="Q7" s="19">
        <f>((div_classtec_est_02!Q7/div_classtec_est_02!Q$31)/(div_classtec_est_02!$AC7/div_classtec_est_02!$AC$31))</f>
        <v>0.45780521662712115</v>
      </c>
      <c r="R7" s="19">
        <f>((div_classtec_est_02!R7/div_classtec_est_02!R$31)/(div_classtec_est_02!$AC7/div_classtec_est_02!$AC$31))</f>
        <v>0.8676093712288685</v>
      </c>
      <c r="S7" s="19">
        <f>((div_classtec_est_02!S7/div_classtec_est_02!S$31)/(div_classtec_est_02!$AC7/div_classtec_est_02!$AC$31))</f>
        <v>0.18481891782180804</v>
      </c>
      <c r="T7" s="19">
        <f>((div_classtec_est_02!T7/div_classtec_est_02!T$31)/(div_classtec_est_02!$AC7/div_classtec_est_02!$AC$31))</f>
        <v>0.75116217300920407</v>
      </c>
      <c r="U7" s="19">
        <f>((div_classtec_est_02!U7/div_classtec_est_02!U$31)/(div_classtec_est_02!$AC7/div_classtec_est_02!$AC$31))</f>
        <v>1.8949897979292518</v>
      </c>
      <c r="V7" s="19">
        <f>((div_classtec_est_02!V7/div_classtec_est_02!V$31)/(div_classtec_est_02!$AC7/div_classtec_est_02!$AC$31))</f>
        <v>0.69323681480638322</v>
      </c>
      <c r="W7" s="19">
        <f>((div_classtec_est_02!W7/div_classtec_est_02!W$31)/(div_classtec_est_02!$AC7/div_classtec_est_02!$AC$31))</f>
        <v>0.74072704511931575</v>
      </c>
      <c r="X7" s="19">
        <f>((div_classtec_est_02!X7/div_classtec_est_02!X$31)/(div_classtec_est_02!$AC7/div_classtec_est_02!$AC$31))</f>
        <v>0.85929527607741374</v>
      </c>
      <c r="Y7" s="19">
        <f>((div_classtec_est_02!Y7/div_classtec_est_02!Y$31)/(div_classtec_est_02!$AC7/div_classtec_est_02!$AC$31))</f>
        <v>6.4801868732155569E-3</v>
      </c>
      <c r="Z7" s="19">
        <f>((div_classtec_est_02!Z7/div_classtec_est_02!Z$31)/(div_classtec_est_02!$AC7/div_classtec_est_02!$AC$31))</f>
        <v>6.9709568177288211E-2</v>
      </c>
      <c r="AA7" s="19">
        <f>((div_classtec_est_02!AA7/div_classtec_est_02!AA$31)/(div_classtec_est_02!$AC7/div_classtec_est_02!$AC$31))</f>
        <v>0.13915630427562292</v>
      </c>
      <c r="AB7" s="19">
        <f>((div_classtec_est_02!AB7/div_classtec_est_02!AB$31)/(div_classtec_est_02!$AC7/div_classtec_est_02!$AC$31))</f>
        <v>8.0751540510414443E-2</v>
      </c>
      <c r="AC7" s="19">
        <f>((div_classtec_est_02!AC7/div_classtec_est_02!AC$31)/(div_classtec_est_02!$AC7/div_classtec_est_02!$AC$31))</f>
        <v>1</v>
      </c>
    </row>
    <row r="8" spans="1:29" s="13" customFormat="1" x14ac:dyDescent="0.2">
      <c r="A8" s="20" t="s">
        <v>102</v>
      </c>
      <c r="B8" s="19">
        <f>((div_classtec_est_02!B8/div_classtec_est_02!B$31)/(div_classtec_est_02!$AC8/div_classtec_est_02!$AC$31))</f>
        <v>9.8662366231267701E-2</v>
      </c>
      <c r="C8" s="19">
        <f>((div_classtec_est_02!C8/div_classtec_est_02!C$31)/(div_classtec_est_02!$AC8/div_classtec_est_02!$AC$31))</f>
        <v>1.9731821493032674E-2</v>
      </c>
      <c r="D8" s="19">
        <f>((div_classtec_est_02!D8/div_classtec_est_02!D$31)/(div_classtec_est_02!$AC8/div_classtec_est_02!$AC$31))</f>
        <v>1.4150481769040957</v>
      </c>
      <c r="E8" s="19">
        <f>((div_classtec_est_02!E8/div_classtec_est_02!E$31)/(div_classtec_est_02!$AC8/div_classtec_est_02!$AC$31))</f>
        <v>1.327889798375843E-2</v>
      </c>
      <c r="F8" s="19">
        <f>((div_classtec_est_02!F8/div_classtec_est_02!F$31)/(div_classtec_est_02!$AC8/div_classtec_est_02!$AC$31))</f>
        <v>0.10682936662579898</v>
      </c>
      <c r="G8" s="19">
        <f>((div_classtec_est_02!G8/div_classtec_est_02!G$31)/(div_classtec_est_02!$AC8/div_classtec_est_02!$AC$31))</f>
        <v>1.3349611200326694E-2</v>
      </c>
      <c r="H8" s="19">
        <f>((div_classtec_est_02!H8/div_classtec_est_02!H$31)/(div_classtec_est_02!$AC8/div_classtec_est_02!$AC$31))</f>
        <v>6.5130988496968176E-2</v>
      </c>
      <c r="I8" s="19">
        <f>((div_classtec_est_02!I8/div_classtec_est_02!I$31)/(div_classtec_est_02!$AC8/div_classtec_est_02!$AC$31))</f>
        <v>0.13742051932041446</v>
      </c>
      <c r="J8" s="19">
        <f>((div_classtec_est_02!J8/div_classtec_est_02!J$31)/(div_classtec_est_02!$AC8/div_classtec_est_02!$AC$31))</f>
        <v>0.18941154912730154</v>
      </c>
      <c r="K8" s="19">
        <f>((div_classtec_est_02!K8/div_classtec_est_02!K$31)/(div_classtec_est_02!$AC8/div_classtec_est_02!$AC$31))</f>
        <v>0.31607775167012808</v>
      </c>
      <c r="L8" s="19">
        <f>((div_classtec_est_02!L8/div_classtec_est_02!L$31)/(div_classtec_est_02!$AC8/div_classtec_est_02!$AC$31))</f>
        <v>0.13619888944192249</v>
      </c>
      <c r="M8" s="19">
        <f>((div_classtec_est_02!M8/div_classtec_est_02!M$31)/(div_classtec_est_02!$AC8/div_classtec_est_02!$AC$31))</f>
        <v>9.4184252545249245E-2</v>
      </c>
      <c r="N8" s="19">
        <f>((div_classtec_est_02!N8/div_classtec_est_02!N$31)/(div_classtec_est_02!$AC8/div_classtec_est_02!$AC$31))</f>
        <v>0.39730712618530817</v>
      </c>
      <c r="O8" s="19">
        <f>((div_classtec_est_02!O8/div_classtec_est_02!O$31)/(div_classtec_est_02!$AC8/div_classtec_est_02!$AC$31))</f>
        <v>0.13049322843063882</v>
      </c>
      <c r="P8" s="19">
        <f>((div_classtec_est_02!P8/div_classtec_est_02!P$31)/(div_classtec_est_02!$AC8/div_classtec_est_02!$AC$31))</f>
        <v>0.18514226652369511</v>
      </c>
      <c r="Q8" s="19">
        <f>((div_classtec_est_02!Q8/div_classtec_est_02!Q$31)/(div_classtec_est_02!$AC8/div_classtec_est_02!$AC$31))</f>
        <v>0.43998698641358785</v>
      </c>
      <c r="R8" s="19">
        <f>((div_classtec_est_02!R8/div_classtec_est_02!R$31)/(div_classtec_est_02!$AC8/div_classtec_est_02!$AC$31))</f>
        <v>0.81136477118903805</v>
      </c>
      <c r="S8" s="19">
        <f>((div_classtec_est_02!S8/div_classtec_est_02!S$31)/(div_classtec_est_02!$AC8/div_classtec_est_02!$AC$31))</f>
        <v>0.24283998619090008</v>
      </c>
      <c r="T8" s="19">
        <f>((div_classtec_est_02!T8/div_classtec_est_02!T$31)/(div_classtec_est_02!$AC8/div_classtec_est_02!$AC$31))</f>
        <v>0.63461958716354239</v>
      </c>
      <c r="U8" s="19">
        <f>((div_classtec_est_02!U8/div_classtec_est_02!U$31)/(div_classtec_est_02!$AC8/div_classtec_est_02!$AC$31))</f>
        <v>1.8235003684000899</v>
      </c>
      <c r="V8" s="19">
        <f>((div_classtec_est_02!V8/div_classtec_est_02!V$31)/(div_classtec_est_02!$AC8/div_classtec_est_02!$AC$31))</f>
        <v>1.0597354565823252</v>
      </c>
      <c r="W8" s="19">
        <f>((div_classtec_est_02!W8/div_classtec_est_02!W$31)/(div_classtec_est_02!$AC8/div_classtec_est_02!$AC$31))</f>
        <v>1.1886328242898045</v>
      </c>
      <c r="X8" s="19">
        <f>((div_classtec_est_02!X8/div_classtec_est_02!X$31)/(div_classtec_est_02!$AC8/div_classtec_est_02!$AC$31))</f>
        <v>1.3057482710064794</v>
      </c>
      <c r="Y8" s="19">
        <f>((div_classtec_est_02!Y8/div_classtec_est_02!Y$31)/(div_classtec_est_02!$AC8/div_classtec_est_02!$AC$31))</f>
        <v>0.10544553813966198</v>
      </c>
      <c r="Z8" s="19">
        <f>((div_classtec_est_02!Z8/div_classtec_est_02!Z$31)/(div_classtec_est_02!$AC8/div_classtec_est_02!$AC$31))</f>
        <v>0.13451105573624728</v>
      </c>
      <c r="AA8" s="19">
        <f>((div_classtec_est_02!AA8/div_classtec_est_02!AA$31)/(div_classtec_est_02!$AC8/div_classtec_est_02!$AC$31))</f>
        <v>0.51729573718281407</v>
      </c>
      <c r="AB8" s="19">
        <f>((div_classtec_est_02!AB8/div_classtec_est_02!AB$31)/(div_classtec_est_02!$AC8/div_classtec_est_02!$AC$31))</f>
        <v>5.2796852422520898E-2</v>
      </c>
      <c r="AC8" s="19">
        <f>((div_classtec_est_02!AC8/div_classtec_est_02!AC$31)/(div_classtec_est_02!$AC8/div_classtec_est_02!$AC$31))</f>
        <v>1</v>
      </c>
    </row>
    <row r="9" spans="1:29" x14ac:dyDescent="0.2">
      <c r="A9" s="22">
        <v>24</v>
      </c>
      <c r="B9" s="19">
        <f>((div_classtec_est_02!B9/div_classtec_est_02!B$31)/(div_classtec_est_02!$AC9/div_classtec_est_02!$AC$31))</f>
        <v>9.0876444732164677E-2</v>
      </c>
      <c r="C9" s="19">
        <f>((div_classtec_est_02!C9/div_classtec_est_02!C$31)/(div_classtec_est_02!$AC9/div_classtec_est_02!$AC$31))</f>
        <v>6.0152633750987132E-3</v>
      </c>
      <c r="D9" s="19">
        <f>((div_classtec_est_02!D9/div_classtec_est_02!D$31)/(div_classtec_est_02!$AC9/div_classtec_est_02!$AC$31))</f>
        <v>0.56738912162622901</v>
      </c>
      <c r="E9" s="19">
        <f>((div_classtec_est_02!E9/div_classtec_est_02!E$31)/(div_classtec_est_02!$AC9/div_classtec_est_02!$AC$31))</f>
        <v>2.1953070325733987E-2</v>
      </c>
      <c r="F9" s="19">
        <f>((div_classtec_est_02!F9/div_classtec_est_02!F$31)/(div_classtec_est_02!$AC9/div_classtec_est_02!$AC$31))</f>
        <v>0.20970135206749638</v>
      </c>
      <c r="G9" s="19">
        <f>((div_classtec_est_02!G9/div_classtec_est_02!G$31)/(div_classtec_est_02!$AC9/div_classtec_est_02!$AC$31))</f>
        <v>2.5748304779294726E-2</v>
      </c>
      <c r="H9" s="19">
        <f>((div_classtec_est_02!H9/div_classtec_est_02!H$31)/(div_classtec_est_02!$AC9/div_classtec_est_02!$AC$31))</f>
        <v>0.12591969617818849</v>
      </c>
      <c r="I9" s="19">
        <f>((div_classtec_est_02!I9/div_classtec_est_02!I$31)/(div_classtec_est_02!$AC9/div_classtec_est_02!$AC$31))</f>
        <v>0.31537050846363152</v>
      </c>
      <c r="J9" s="19">
        <f>((div_classtec_est_02!J9/div_classtec_est_02!J$31)/(div_classtec_est_02!$AC9/div_classtec_est_02!$AC$31))</f>
        <v>0.35617596942884666</v>
      </c>
      <c r="K9" s="19">
        <f>((div_classtec_est_02!K9/div_classtec_est_02!K$31)/(div_classtec_est_02!$AC9/div_classtec_est_02!$AC$31))</f>
        <v>0.52282859669883186</v>
      </c>
      <c r="L9" s="19">
        <f>((div_classtec_est_02!L9/div_classtec_est_02!L$31)/(div_classtec_est_02!$AC9/div_classtec_est_02!$AC$31))</f>
        <v>0.23941481256545155</v>
      </c>
      <c r="M9" s="19">
        <f>((div_classtec_est_02!M9/div_classtec_est_02!M$31)/(div_classtec_est_02!$AC9/div_classtec_est_02!$AC$31))</f>
        <v>0.12908223781575942</v>
      </c>
      <c r="N9" s="19">
        <f>((div_classtec_est_02!N9/div_classtec_est_02!N$31)/(div_classtec_est_02!$AC9/div_classtec_est_02!$AC$31))</f>
        <v>0.72782320136427836</v>
      </c>
      <c r="O9" s="19">
        <f>((div_classtec_est_02!O9/div_classtec_est_02!O$31)/(div_classtec_est_02!$AC9/div_classtec_est_02!$AC$31))</f>
        <v>0.3139283775675879</v>
      </c>
      <c r="P9" s="19">
        <f>((div_classtec_est_02!P9/div_classtec_est_02!P$31)/(div_classtec_est_02!$AC9/div_classtec_est_02!$AC$31))</f>
        <v>0.27782994728791088</v>
      </c>
      <c r="Q9" s="19">
        <f>((div_classtec_est_02!Q9/div_classtec_est_02!Q$31)/(div_classtec_est_02!$AC9/div_classtec_est_02!$AC$31))</f>
        <v>0.94737972472445564</v>
      </c>
      <c r="R9" s="19">
        <f>((div_classtec_est_02!R9/div_classtec_est_02!R$31)/(div_classtec_est_02!$AC9/div_classtec_est_02!$AC$31))</f>
        <v>0.88728090570011597</v>
      </c>
      <c r="S9" s="19">
        <f>((div_classtec_est_02!S9/div_classtec_est_02!S$31)/(div_classtec_est_02!$AC9/div_classtec_est_02!$AC$31))</f>
        <v>0.23080380597968783</v>
      </c>
      <c r="T9" s="19">
        <f>((div_classtec_est_02!T9/div_classtec_est_02!T$31)/(div_classtec_est_02!$AC9/div_classtec_est_02!$AC$31))</f>
        <v>1.1177796849331205</v>
      </c>
      <c r="U9" s="19">
        <f>((div_classtec_est_02!U9/div_classtec_est_02!U$31)/(div_classtec_est_02!$AC9/div_classtec_est_02!$AC$31))</f>
        <v>1.6889943823438753</v>
      </c>
      <c r="V9" s="19">
        <f>((div_classtec_est_02!V9/div_classtec_est_02!V$31)/(div_classtec_est_02!$AC9/div_classtec_est_02!$AC$31))</f>
        <v>0.86020416502930963</v>
      </c>
      <c r="W9" s="19">
        <f>((div_classtec_est_02!W9/div_classtec_est_02!W$31)/(div_classtec_est_02!$AC9/div_classtec_est_02!$AC$31))</f>
        <v>0.45453794869881781</v>
      </c>
      <c r="X9" s="19">
        <f>((div_classtec_est_02!X9/div_classtec_est_02!X$31)/(div_classtec_est_02!$AC9/div_classtec_est_02!$AC$31))</f>
        <v>0.77237355987909173</v>
      </c>
      <c r="Y9" s="19">
        <f>((div_classtec_est_02!Y9/div_classtec_est_02!Y$31)/(div_classtec_est_02!$AC9/div_classtec_est_02!$AC$31))</f>
        <v>0.13924769922105559</v>
      </c>
      <c r="Z9" s="19">
        <f>((div_classtec_est_02!Z9/div_classtec_est_02!Z$31)/(div_classtec_est_02!$AC9/div_classtec_est_02!$AC$31))</f>
        <v>0.18295524171475339</v>
      </c>
      <c r="AA9" s="19">
        <f>((div_classtec_est_02!AA9/div_classtec_est_02!AA$31)/(div_classtec_est_02!$AC9/div_classtec_est_02!$AC$31))</f>
        <v>1.3514210948614667</v>
      </c>
      <c r="AB9" s="19">
        <f>((div_classtec_est_02!AB9/div_classtec_est_02!AB$31)/(div_classtec_est_02!$AC9/div_classtec_est_02!$AC$31))</f>
        <v>6.4009243196200771E-2</v>
      </c>
      <c r="AC9" s="19">
        <f>((div_classtec_est_02!AC9/div_classtec_est_02!AC$31)/(div_classtec_est_02!$AC9/div_classtec_est_02!$AC$31))</f>
        <v>1</v>
      </c>
    </row>
    <row r="10" spans="1:29" x14ac:dyDescent="0.2">
      <c r="A10" s="22">
        <v>29</v>
      </c>
      <c r="B10" s="19">
        <f>((div_classtec_est_02!B10/div_classtec_est_02!B$31)/(div_classtec_est_02!$AC10/div_classtec_est_02!$AC$31))</f>
        <v>4.0593006454471517E-2</v>
      </c>
      <c r="C10" s="19">
        <f>((div_classtec_est_02!C10/div_classtec_est_02!C$31)/(div_classtec_est_02!$AC10/div_classtec_est_02!$AC$31))</f>
        <v>2.2342313677000229E-2</v>
      </c>
      <c r="D10" s="19">
        <f>((div_classtec_est_02!D10/div_classtec_est_02!D$31)/(div_classtec_est_02!$AC10/div_classtec_est_02!$AC$31))</f>
        <v>0.72469921779699942</v>
      </c>
      <c r="E10" s="19">
        <f>((div_classtec_est_02!E10/div_classtec_est_02!E$31)/(div_classtec_est_02!$AC10/div_classtec_est_02!$AC$31))</f>
        <v>3.6239838025767445E-3</v>
      </c>
      <c r="F10" s="19">
        <f>((div_classtec_est_02!F10/div_classtec_est_02!F$31)/(div_classtec_est_02!$AC10/div_classtec_est_02!$AC$31))</f>
        <v>3.0978214600110732E-2</v>
      </c>
      <c r="G10" s="19">
        <f>((div_classtec_est_02!G10/div_classtec_est_02!G$31)/(div_classtec_est_02!$AC10/div_classtec_est_02!$AC$31))</f>
        <v>1.6394770611939443E-2</v>
      </c>
      <c r="H10" s="19">
        <f>((div_classtec_est_02!H10/div_classtec_est_02!H$31)/(div_classtec_est_02!$AC10/div_classtec_est_02!$AC$31))</f>
        <v>2.6780355433912377E-2</v>
      </c>
      <c r="I10" s="19">
        <f>((div_classtec_est_02!I10/div_classtec_est_02!I$31)/(div_classtec_est_02!$AC10/div_classtec_est_02!$AC$31))</f>
        <v>3.8311912975138973E-2</v>
      </c>
      <c r="J10" s="19">
        <f>((div_classtec_est_02!J10/div_classtec_est_02!J$31)/(div_classtec_est_02!$AC10/div_classtec_est_02!$AC$31))</f>
        <v>5.0336017745779428E-2</v>
      </c>
      <c r="K10" s="19">
        <f>((div_classtec_est_02!K10/div_classtec_est_02!K$31)/(div_classtec_est_02!$AC10/div_classtec_est_02!$AC$31))</f>
        <v>0.27113087310850897</v>
      </c>
      <c r="L10" s="19">
        <f>((div_classtec_est_02!L10/div_classtec_est_02!L$31)/(div_classtec_est_02!$AC10/div_classtec_est_02!$AC$31))</f>
        <v>0.19047395552598209</v>
      </c>
      <c r="M10" s="19">
        <f>((div_classtec_est_02!M10/div_classtec_est_02!M$31)/(div_classtec_est_02!$AC10/div_classtec_est_02!$AC$31))</f>
        <v>8.3606207744818292E-2</v>
      </c>
      <c r="N10" s="19">
        <f>((div_classtec_est_02!N10/div_classtec_est_02!N$31)/(div_classtec_est_02!$AC10/div_classtec_est_02!$AC$31))</f>
        <v>0.15022561320094885</v>
      </c>
      <c r="O10" s="19">
        <f>((div_classtec_est_02!O10/div_classtec_est_02!O$31)/(div_classtec_est_02!$AC10/div_classtec_est_02!$AC$31))</f>
        <v>9.7106597580525797E-2</v>
      </c>
      <c r="P10" s="19">
        <f>((div_classtec_est_02!P10/div_classtec_est_02!P$31)/(div_classtec_est_02!$AC10/div_classtec_est_02!$AC$31))</f>
        <v>0.18231925485797446</v>
      </c>
      <c r="Q10" s="19">
        <f>((div_classtec_est_02!Q10/div_classtec_est_02!Q$31)/(div_classtec_est_02!$AC10/div_classtec_est_02!$AC$31))</f>
        <v>0.22236852569930785</v>
      </c>
      <c r="R10" s="19">
        <f>((div_classtec_est_02!R10/div_classtec_est_02!R$31)/(div_classtec_est_02!$AC10/div_classtec_est_02!$AC$31))</f>
        <v>0.48273074459324261</v>
      </c>
      <c r="S10" s="19">
        <f>((div_classtec_est_02!S10/div_classtec_est_02!S$31)/(div_classtec_est_02!$AC10/div_classtec_est_02!$AC$31))</f>
        <v>0.47938613373194605</v>
      </c>
      <c r="T10" s="19">
        <f>((div_classtec_est_02!T10/div_classtec_est_02!T$31)/(div_classtec_est_02!$AC10/div_classtec_est_02!$AC$31))</f>
        <v>0.39482039570443461</v>
      </c>
      <c r="U10" s="19">
        <f>((div_classtec_est_02!U10/div_classtec_est_02!U$31)/(div_classtec_est_02!$AC10/div_classtec_est_02!$AC$31))</f>
        <v>1.7785350151245654</v>
      </c>
      <c r="V10" s="19">
        <f>((div_classtec_est_02!V10/div_classtec_est_02!V$31)/(div_classtec_est_02!$AC10/div_classtec_est_02!$AC$31))</f>
        <v>1.2462377256486381</v>
      </c>
      <c r="W10" s="19">
        <f>((div_classtec_est_02!W10/div_classtec_est_02!W$31)/(div_classtec_est_02!$AC10/div_classtec_est_02!$AC$31))</f>
        <v>2.198812656626207</v>
      </c>
      <c r="X10" s="19">
        <f>((div_classtec_est_02!X10/div_classtec_est_02!X$31)/(div_classtec_est_02!$AC10/div_classtec_est_02!$AC$31))</f>
        <v>2.0569661786507996</v>
      </c>
      <c r="Y10" s="19">
        <f>((div_classtec_est_02!Y10/div_classtec_est_02!Y$31)/(div_classtec_est_02!$AC10/div_classtec_est_02!$AC$31))</f>
        <v>0.11925934644312539</v>
      </c>
      <c r="Z10" s="19">
        <f>((div_classtec_est_02!Z10/div_classtec_est_02!Z$31)/(div_classtec_est_02!$AC10/div_classtec_est_02!$AC$31))</f>
        <v>9.0874888301647527E-2</v>
      </c>
      <c r="AA10" s="19">
        <f>((div_classtec_est_02!AA10/div_classtec_est_02!AA$31)/(div_classtec_est_02!$AC10/div_classtec_est_02!$AC$31))</f>
        <v>0.18197739481170136</v>
      </c>
      <c r="AB10" s="19">
        <f>((div_classtec_est_02!AB10/div_classtec_est_02!AB$31)/(div_classtec_est_02!$AC10/div_classtec_est_02!$AC$31))</f>
        <v>5.024337190732836E-2</v>
      </c>
      <c r="AC10" s="19">
        <f>((div_classtec_est_02!AC10/div_classtec_est_02!AC$31)/(div_classtec_est_02!$AC10/div_classtec_est_02!$AC$31))</f>
        <v>1</v>
      </c>
    </row>
    <row r="11" spans="1:29" x14ac:dyDescent="0.2">
      <c r="A11" s="22">
        <v>31</v>
      </c>
      <c r="B11" s="19">
        <f>((div_classtec_est_02!B11/div_classtec_est_02!B$31)/(div_classtec_est_02!$AC11/div_classtec_est_02!$AC$31))</f>
        <v>0.18210349144046112</v>
      </c>
      <c r="C11" s="19">
        <f>((div_classtec_est_02!C11/div_classtec_est_02!C$31)/(div_classtec_est_02!$AC11/div_classtec_est_02!$AC$31))</f>
        <v>0</v>
      </c>
      <c r="D11" s="19">
        <f>((div_classtec_est_02!D11/div_classtec_est_02!D$31)/(div_classtec_est_02!$AC11/div_classtec_est_02!$AC$31))</f>
        <v>1.4089203041966802</v>
      </c>
      <c r="E11" s="19">
        <f>((div_classtec_est_02!E11/div_classtec_est_02!E$31)/(div_classtec_est_02!$AC11/div_classtec_est_02!$AC$31))</f>
        <v>0</v>
      </c>
      <c r="F11" s="19">
        <f>((div_classtec_est_02!F11/div_classtec_est_02!F$31)/(div_classtec_est_02!$AC11/div_classtec_est_02!$AC$31))</f>
        <v>8.2767697107597363E-2</v>
      </c>
      <c r="G11" s="19">
        <f>((div_classtec_est_02!G11/div_classtec_est_02!G$31)/(div_classtec_est_02!$AC11/div_classtec_est_02!$AC$31))</f>
        <v>1.2623954976970761E-2</v>
      </c>
      <c r="H11" s="19">
        <f>((div_classtec_est_02!H11/div_classtec_est_02!H$31)/(div_classtec_est_02!$AC11/div_classtec_est_02!$AC$31))</f>
        <v>2.2977511482023635E-2</v>
      </c>
      <c r="I11" s="19">
        <f>((div_classtec_est_02!I11/div_classtec_est_02!I$31)/(div_classtec_est_02!$AC11/div_classtec_est_02!$AC$31))</f>
        <v>6.637529251473713E-2</v>
      </c>
      <c r="J11" s="19">
        <f>((div_classtec_est_02!J11/div_classtec_est_02!J$31)/(div_classtec_est_02!$AC11/div_classtec_est_02!$AC$31))</f>
        <v>7.0560668729453602E-2</v>
      </c>
      <c r="K11" s="19">
        <f>((div_classtec_est_02!K11/div_classtec_est_02!K$31)/(div_classtec_est_02!$AC11/div_classtec_est_02!$AC$31))</f>
        <v>0.33215282530796064</v>
      </c>
      <c r="L11" s="19">
        <f>((div_classtec_est_02!L11/div_classtec_est_02!L$31)/(div_classtec_est_02!$AC11/div_classtec_est_02!$AC$31))</f>
        <v>3.6912264778056303E-3</v>
      </c>
      <c r="M11" s="19">
        <f>((div_classtec_est_02!M11/div_classtec_est_02!M$31)/(div_classtec_est_02!$AC11/div_classtec_est_02!$AC$31))</f>
        <v>0.15989663932837278</v>
      </c>
      <c r="N11" s="19">
        <f>((div_classtec_est_02!N11/div_classtec_est_02!N$31)/(div_classtec_est_02!$AC11/div_classtec_est_02!$AC$31))</f>
        <v>0.83125294174443753</v>
      </c>
      <c r="O11" s="19">
        <f>((div_classtec_est_02!O11/div_classtec_est_02!O$31)/(div_classtec_est_02!$AC11/div_classtec_est_02!$AC$31))</f>
        <v>5.2869070536692396E-3</v>
      </c>
      <c r="P11" s="19">
        <f>((div_classtec_est_02!P11/div_classtec_est_02!P$31)/(div_classtec_est_02!$AC11/div_classtec_est_02!$AC$31))</f>
        <v>8.1672943457702596E-2</v>
      </c>
      <c r="Q11" s="19">
        <f>((div_classtec_est_02!Q11/div_classtec_est_02!Q$31)/(div_classtec_est_02!$AC11/div_classtec_est_02!$AC$31))</f>
        <v>0.25225053409180026</v>
      </c>
      <c r="R11" s="19">
        <f>((div_classtec_est_02!R11/div_classtec_est_02!R$31)/(div_classtec_est_02!$AC11/div_classtec_est_02!$AC$31))</f>
        <v>1.1318028447621806</v>
      </c>
      <c r="S11" s="19">
        <f>((div_classtec_est_02!S11/div_classtec_est_02!S$31)/(div_classtec_est_02!$AC11/div_classtec_est_02!$AC$31))</f>
        <v>0.12764330233440105</v>
      </c>
      <c r="T11" s="19">
        <f>((div_classtec_est_02!T11/div_classtec_est_02!T$31)/(div_classtec_est_02!$AC11/div_classtec_est_02!$AC$31))</f>
        <v>0.42390756637008625</v>
      </c>
      <c r="U11" s="19">
        <f>((div_classtec_est_02!U11/div_classtec_est_02!U$31)/(div_classtec_est_02!$AC11/div_classtec_est_02!$AC$31))</f>
        <v>1.7638656447256129</v>
      </c>
      <c r="V11" s="19">
        <f>((div_classtec_est_02!V11/div_classtec_est_02!V$31)/(div_classtec_est_02!$AC11/div_classtec_est_02!$AC$31))</f>
        <v>1.0348628269060989</v>
      </c>
      <c r="W11" s="19">
        <f>((div_classtec_est_02!W11/div_classtec_est_02!W$31)/(div_classtec_est_02!$AC11/div_classtec_est_02!$AC$31))</f>
        <v>1.8870903450011631</v>
      </c>
      <c r="X11" s="19">
        <f>((div_classtec_est_02!X11/div_classtec_est_02!X$31)/(div_classtec_est_02!$AC11/div_classtec_est_02!$AC$31))</f>
        <v>1.1279061706601041</v>
      </c>
      <c r="Y11" s="19">
        <f>((div_classtec_est_02!Y11/div_classtec_est_02!Y$31)/(div_classtec_est_02!$AC11/div_classtec_est_02!$AC$31))</f>
        <v>7.0050913551843549E-2</v>
      </c>
      <c r="Z11" s="19">
        <f>((div_classtec_est_02!Z11/div_classtec_est_02!Z$31)/(div_classtec_est_02!$AC11/div_classtec_est_02!$AC$31))</f>
        <v>0.13415049762842457</v>
      </c>
      <c r="AA11" s="19">
        <f>((div_classtec_est_02!AA11/div_classtec_est_02!AA$31)/(div_classtec_est_02!$AC11/div_classtec_est_02!$AC$31))</f>
        <v>0.15880537514548793</v>
      </c>
      <c r="AB11" s="19">
        <f>((div_classtec_est_02!AB11/div_classtec_est_02!AB$31)/(div_classtec_est_02!$AC11/div_classtec_est_02!$AC$31))</f>
        <v>7.2647299297530832E-2</v>
      </c>
      <c r="AC11" s="19">
        <f>((div_classtec_est_02!AC11/div_classtec_est_02!AC$31)/(div_classtec_est_02!$AC11/div_classtec_est_02!$AC$31))</f>
        <v>1</v>
      </c>
    </row>
    <row r="12" spans="1:29" x14ac:dyDescent="0.2">
      <c r="A12" s="22">
        <v>34</v>
      </c>
      <c r="B12" s="19">
        <f>((div_classtec_est_02!B12/div_classtec_est_02!B$31)/(div_classtec_est_02!$AC12/div_classtec_est_02!$AC$31))</f>
        <v>0.12352557061002106</v>
      </c>
      <c r="C12" s="19">
        <f>((div_classtec_est_02!C12/div_classtec_est_02!C$31)/(div_classtec_est_02!$AC12/div_classtec_est_02!$AC$31))</f>
        <v>1.8487442470704316E-2</v>
      </c>
      <c r="D12" s="19">
        <f>((div_classtec_est_02!D12/div_classtec_est_02!D$31)/(div_classtec_est_02!$AC12/div_classtec_est_02!$AC$31))</f>
        <v>1.0648270272708669</v>
      </c>
      <c r="E12" s="19">
        <f>((div_classtec_est_02!E12/div_classtec_est_02!E$31)/(div_classtec_est_02!$AC12/div_classtec_est_02!$AC$31))</f>
        <v>2.2490349377022517E-2</v>
      </c>
      <c r="F12" s="19">
        <f>((div_classtec_est_02!F12/div_classtec_est_02!F$31)/(div_classtec_est_02!$AC12/div_classtec_est_02!$AC$31))</f>
        <v>4.304392467646357E-2</v>
      </c>
      <c r="G12" s="19">
        <f>((div_classtec_est_02!G12/div_classtec_est_02!G$31)/(div_classtec_est_02!$AC12/div_classtec_est_02!$AC$31))</f>
        <v>0</v>
      </c>
      <c r="H12" s="19">
        <f>((div_classtec_est_02!H12/div_classtec_est_02!H$31)/(div_classtec_est_02!$AC12/div_classtec_est_02!$AC$31))</f>
        <v>6.8062116082399343E-2</v>
      </c>
      <c r="I12" s="19">
        <f>((div_classtec_est_02!I12/div_classtec_est_02!I$31)/(div_classtec_est_02!$AC12/div_classtec_est_02!$AC$31))</f>
        <v>5.8801537132684219E-2</v>
      </c>
      <c r="J12" s="19">
        <f>((div_classtec_est_02!J12/div_classtec_est_02!J$31)/(div_classtec_est_02!$AC12/div_classtec_est_02!$AC$31))</f>
        <v>5.1174020220600157E-2</v>
      </c>
      <c r="K12" s="19">
        <f>((div_classtec_est_02!K12/div_classtec_est_02!K$31)/(div_classtec_est_02!$AC12/div_classtec_est_02!$AC$31))</f>
        <v>0.15297855158874704</v>
      </c>
      <c r="L12" s="19">
        <f>((div_classtec_est_02!L12/div_classtec_est_02!L$31)/(div_classtec_est_02!$AC12/div_classtec_est_02!$AC$31))</f>
        <v>5.1236533954534674E-2</v>
      </c>
      <c r="M12" s="19">
        <f>((div_classtec_est_02!M12/div_classtec_est_02!M$31)/(div_classtec_est_02!$AC12/div_classtec_est_02!$AC$31))</f>
        <v>4.4922766607197434E-2</v>
      </c>
      <c r="N12" s="19">
        <f>((div_classtec_est_02!N12/div_classtec_est_02!N$31)/(div_classtec_est_02!$AC12/div_classtec_est_02!$AC$31))</f>
        <v>0.15415394578214869</v>
      </c>
      <c r="O12" s="19">
        <f>((div_classtec_est_02!O12/div_classtec_est_02!O$31)/(div_classtec_est_02!$AC12/div_classtec_est_02!$AC$31))</f>
        <v>3.8890975114407929E-2</v>
      </c>
      <c r="P12" s="19">
        <f>((div_classtec_est_02!P12/div_classtec_est_02!P$31)/(div_classtec_est_02!$AC12/div_classtec_est_02!$AC$31))</f>
        <v>6.2125026155814791E-2</v>
      </c>
      <c r="Q12" s="19">
        <f>((div_classtec_est_02!Q12/div_classtec_est_02!Q$31)/(div_classtec_est_02!$AC12/div_classtec_est_02!$AC$31))</f>
        <v>0.26590735724836706</v>
      </c>
      <c r="R12" s="19">
        <f>((div_classtec_est_02!R12/div_classtec_est_02!R$31)/(div_classtec_est_02!$AC12/div_classtec_est_02!$AC$31))</f>
        <v>1.0191985371940184</v>
      </c>
      <c r="S12" s="19">
        <f>((div_classtec_est_02!S12/div_classtec_est_02!S$31)/(div_classtec_est_02!$AC12/div_classtec_est_02!$AC$31))</f>
        <v>8.8120129207437017E-2</v>
      </c>
      <c r="T12" s="19">
        <f>((div_classtec_est_02!T12/div_classtec_est_02!T$31)/(div_classtec_est_02!$AC12/div_classtec_est_02!$AC$31))</f>
        <v>0.23335667844592561</v>
      </c>
      <c r="U12" s="19">
        <f>((div_classtec_est_02!U12/div_classtec_est_02!U$31)/(div_classtec_est_02!$AC12/div_classtec_est_02!$AC$31))</f>
        <v>2.0725018332914398</v>
      </c>
      <c r="V12" s="19">
        <f>((div_classtec_est_02!V12/div_classtec_est_02!V$31)/(div_classtec_est_02!$AC12/div_classtec_est_02!$AC$31))</f>
        <v>1.1946700910415355</v>
      </c>
      <c r="W12" s="19">
        <f>((div_classtec_est_02!W12/div_classtec_est_02!W$31)/(div_classtec_est_02!$AC12/div_classtec_est_02!$AC$31))</f>
        <v>0.6545896135722068</v>
      </c>
      <c r="X12" s="19">
        <f>((div_classtec_est_02!X12/div_classtec_est_02!X$31)/(div_classtec_est_02!$AC12/div_classtec_est_02!$AC$31))</f>
        <v>1.3392675274792816</v>
      </c>
      <c r="Y12" s="19">
        <f>((div_classtec_est_02!Y12/div_classtec_est_02!Y$31)/(div_classtec_est_02!$AC12/div_classtec_est_02!$AC$31))</f>
        <v>5.5192353110987191E-2</v>
      </c>
      <c r="Z12" s="19">
        <f>((div_classtec_est_02!Z12/div_classtec_est_02!Z$31)/(div_classtec_est_02!$AC12/div_classtec_est_02!$AC$31))</f>
        <v>0.13125863759107945</v>
      </c>
      <c r="AA12" s="19">
        <f>((div_classtec_est_02!AA12/div_classtec_est_02!AA$31)/(div_classtec_est_02!$AC12/div_classtec_est_02!$AC$31))</f>
        <v>0.20104265358299472</v>
      </c>
      <c r="AB12" s="19">
        <f>((div_classtec_est_02!AB12/div_classtec_est_02!AB$31)/(div_classtec_est_02!$AC12/div_classtec_est_02!$AC$31))</f>
        <v>2.4104939910119774E-2</v>
      </c>
      <c r="AC12" s="19">
        <f>((div_classtec_est_02!AC12/div_classtec_est_02!AC$31)/(div_classtec_est_02!$AC12/div_classtec_est_02!$AC$31))</f>
        <v>1</v>
      </c>
    </row>
    <row r="13" spans="1:29" x14ac:dyDescent="0.2">
      <c r="A13" s="22">
        <v>35</v>
      </c>
      <c r="B13" s="19">
        <f>((div_classtec_est_02!B13/div_classtec_est_02!B$31)/(div_classtec_est_02!$AC13/div_classtec_est_02!$AC$31))</f>
        <v>0.13431145527446348</v>
      </c>
      <c r="C13" s="19">
        <f>((div_classtec_est_02!C13/div_classtec_est_02!C$31)/(div_classtec_est_02!$AC13/div_classtec_est_02!$AC$31))</f>
        <v>0.151135085252807</v>
      </c>
      <c r="D13" s="19">
        <f>((div_classtec_est_02!D13/div_classtec_est_02!D$31)/(div_classtec_est_02!$AC13/div_classtec_est_02!$AC$31))</f>
        <v>13.281596293146357</v>
      </c>
      <c r="E13" s="19">
        <f>((div_classtec_est_02!E13/div_classtec_est_02!E$31)/(div_classtec_est_02!$AC13/div_classtec_est_02!$AC$31))</f>
        <v>0</v>
      </c>
      <c r="F13" s="19">
        <f>((div_classtec_est_02!F13/div_classtec_est_02!F$31)/(div_classtec_est_02!$AC13/div_classtec_est_02!$AC$31))</f>
        <v>0.39882890278128569</v>
      </c>
      <c r="G13" s="19">
        <f>((div_classtec_est_02!G13/div_classtec_est_02!G$31)/(div_classtec_est_02!$AC13/div_classtec_est_02!$AC$31))</f>
        <v>0</v>
      </c>
      <c r="H13" s="19">
        <f>((div_classtec_est_02!H13/div_classtec_est_02!H$31)/(div_classtec_est_02!$AC13/div_classtec_est_02!$AC$31))</f>
        <v>2.4262006996556763E-2</v>
      </c>
      <c r="I13" s="19">
        <f>((div_classtec_est_02!I13/div_classtec_est_02!I$31)/(div_classtec_est_02!$AC13/div_classtec_est_02!$AC$31))</f>
        <v>0.32525850935343298</v>
      </c>
      <c r="J13" s="19">
        <f>((div_classtec_est_02!J13/div_classtec_est_02!J$31)/(div_classtec_est_02!$AC13/div_classtec_est_02!$AC$31))</f>
        <v>1.1977493378557791</v>
      </c>
      <c r="K13" s="19">
        <f>((div_classtec_est_02!K13/div_classtec_est_02!K$31)/(div_classtec_est_02!$AC13/div_classtec_est_02!$AC$31))</f>
        <v>0.25832367258866501</v>
      </c>
      <c r="L13" s="19">
        <f>((div_classtec_est_02!L13/div_classtec_est_02!L$31)/(div_classtec_est_02!$AC13/div_classtec_est_02!$AC$31))</f>
        <v>2.8374342298092152E-2</v>
      </c>
      <c r="M13" s="19">
        <f>((div_classtec_est_02!M13/div_classtec_est_02!M$31)/(div_classtec_est_02!$AC13/div_classtec_est_02!$AC$31))</f>
        <v>6.369391725812365E-2</v>
      </c>
      <c r="N13" s="19">
        <f>((div_classtec_est_02!N13/div_classtec_est_02!N$31)/(div_classtec_est_02!$AC13/div_classtec_est_02!$AC$31))</f>
        <v>0.18766178595705951</v>
      </c>
      <c r="O13" s="19">
        <f>((div_classtec_est_02!O13/div_classtec_est_02!O$31)/(div_classtec_est_02!$AC13/div_classtec_est_02!$AC$31))</f>
        <v>9.5380269858228464E-2</v>
      </c>
      <c r="P13" s="19">
        <f>((div_classtec_est_02!P13/div_classtec_est_02!P$31)/(div_classtec_est_02!$AC13/div_classtec_est_02!$AC$31))</f>
        <v>0.65915419660749708</v>
      </c>
      <c r="Q13" s="19">
        <f>((div_classtec_est_02!Q13/div_classtec_est_02!Q$31)/(div_classtec_est_02!$AC13/div_classtec_est_02!$AC$31))</f>
        <v>0.21570138823561535</v>
      </c>
      <c r="R13" s="19">
        <f>((div_classtec_est_02!R13/div_classtec_est_02!R$31)/(div_classtec_est_02!$AC13/div_classtec_est_02!$AC$31))</f>
        <v>0.26462685291140348</v>
      </c>
      <c r="S13" s="19">
        <f>((div_classtec_est_02!S13/div_classtec_est_02!S$31)/(div_classtec_est_02!$AC13/div_classtec_est_02!$AC$31))</f>
        <v>8.3211293248289631E-2</v>
      </c>
      <c r="T13" s="19">
        <f>((div_classtec_est_02!T13/div_classtec_est_02!T$31)/(div_classtec_est_02!$AC13/div_classtec_est_02!$AC$31))</f>
        <v>2.1592068989915387</v>
      </c>
      <c r="U13" s="19">
        <f>((div_classtec_est_02!U13/div_classtec_est_02!U$31)/(div_classtec_est_02!$AC13/div_classtec_est_02!$AC$31))</f>
        <v>1.5905588344171164</v>
      </c>
      <c r="V13" s="19">
        <f>((div_classtec_est_02!V13/div_classtec_est_02!V$31)/(div_classtec_est_02!$AC13/div_classtec_est_02!$AC$31))</f>
        <v>0.37127037293101672</v>
      </c>
      <c r="W13" s="19">
        <f>((div_classtec_est_02!W13/div_classtec_est_02!W$31)/(div_classtec_est_02!$AC13/div_classtec_est_02!$AC$31))</f>
        <v>0.75026727134259052</v>
      </c>
      <c r="X13" s="19">
        <f>((div_classtec_est_02!X13/div_classtec_est_02!X$31)/(div_classtec_est_02!$AC13/div_classtec_est_02!$AC$31))</f>
        <v>0.17473771683358394</v>
      </c>
      <c r="Y13" s="19">
        <f>((div_classtec_est_02!Y13/div_classtec_est_02!Y$31)/(div_classtec_est_02!$AC13/div_classtec_est_02!$AC$31))</f>
        <v>0.21080572213893056</v>
      </c>
      <c r="Z13" s="19">
        <f>((div_classtec_est_02!Z13/div_classtec_est_02!Z$31)/(div_classtec_est_02!$AC13/div_classtec_est_02!$AC$31))</f>
        <v>0.12787830762320659</v>
      </c>
      <c r="AA13" s="19">
        <f>((div_classtec_est_02!AA13/div_classtec_est_02!AA$31)/(div_classtec_est_02!$AC13/div_classtec_est_02!$AC$31))</f>
        <v>0.32760222942110589</v>
      </c>
      <c r="AB13" s="19">
        <f>((div_classtec_est_02!AB13/div_classtec_est_02!AB$31)/(div_classtec_est_02!$AC13/div_classtec_est_02!$AC$31))</f>
        <v>0.11998301734548944</v>
      </c>
      <c r="AC13" s="19">
        <f>((div_classtec_est_02!AC13/div_classtec_est_02!AC$31)/(div_classtec_est_02!$AC13/div_classtec_est_02!$AC$31))</f>
        <v>1</v>
      </c>
    </row>
    <row r="14" spans="1:29" s="13" customFormat="1" x14ac:dyDescent="0.2">
      <c r="A14" s="20" t="s">
        <v>103</v>
      </c>
      <c r="B14" s="19">
        <f>((div_classtec_est_02!B14/div_classtec_est_02!B$31)/(div_classtec_est_02!$AC14/div_classtec_est_02!$AC$31))</f>
        <v>0.34298728640775794</v>
      </c>
      <c r="C14" s="19">
        <f>((div_classtec_est_02!C14/div_classtec_est_02!C$31)/(div_classtec_est_02!$AC14/div_classtec_est_02!$AC$31))</f>
        <v>0.18049677788639876</v>
      </c>
      <c r="D14" s="19">
        <f>((div_classtec_est_02!D14/div_classtec_est_02!D$31)/(div_classtec_est_02!$AC14/div_classtec_est_02!$AC$31))</f>
        <v>0.91199796613698347</v>
      </c>
      <c r="E14" s="19">
        <f>((div_classtec_est_02!E14/div_classtec_est_02!E$31)/(div_classtec_est_02!$AC14/div_classtec_est_02!$AC$31))</f>
        <v>0.19027087255254621</v>
      </c>
      <c r="F14" s="19">
        <f>((div_classtec_est_02!F14/div_classtec_est_02!F$31)/(div_classtec_est_02!$AC14/div_classtec_est_02!$AC$31))</f>
        <v>0.45790233834673788</v>
      </c>
      <c r="G14" s="19">
        <f>((div_classtec_est_02!G14/div_classtec_est_02!G$31)/(div_classtec_est_02!$AC14/div_classtec_est_02!$AC$31))</f>
        <v>0.16635371577779151</v>
      </c>
      <c r="H14" s="19">
        <f>((div_classtec_est_02!H14/div_classtec_est_02!H$31)/(div_classtec_est_02!$AC14/div_classtec_est_02!$AC$31))</f>
        <v>0.4599904644685604</v>
      </c>
      <c r="I14" s="19">
        <f>((div_classtec_est_02!I14/div_classtec_est_02!I$31)/(div_classtec_est_02!$AC14/div_classtec_est_02!$AC$31))</f>
        <v>0.66017218435026404</v>
      </c>
      <c r="J14" s="19">
        <f>((div_classtec_est_02!J14/div_classtec_est_02!J$31)/(div_classtec_est_02!$AC14/div_classtec_est_02!$AC$31))</f>
        <v>0.50293239605758944</v>
      </c>
      <c r="K14" s="19">
        <f>((div_classtec_est_02!K14/div_classtec_est_02!K$31)/(div_classtec_est_02!$AC14/div_classtec_est_02!$AC$31))</f>
        <v>0.52859800593789563</v>
      </c>
      <c r="L14" s="19">
        <f>((div_classtec_est_02!L14/div_classtec_est_02!L$31)/(div_classtec_est_02!$AC14/div_classtec_est_02!$AC$31))</f>
        <v>0.77725814592951536</v>
      </c>
      <c r="M14" s="19">
        <f>((div_classtec_est_02!M14/div_classtec_est_02!M$31)/(div_classtec_est_02!$AC14/div_classtec_est_02!$AC$31))</f>
        <v>0.7275241946762353</v>
      </c>
      <c r="N14" s="19">
        <f>((div_classtec_est_02!N14/div_classtec_est_02!N$31)/(div_classtec_est_02!$AC14/div_classtec_est_02!$AC$31))</f>
        <v>0.58994882352135847</v>
      </c>
      <c r="O14" s="19">
        <f>((div_classtec_est_02!O14/div_classtec_est_02!O$31)/(div_classtec_est_02!$AC14/div_classtec_est_02!$AC$31))</f>
        <v>0.72855356058947529</v>
      </c>
      <c r="P14" s="19">
        <f>((div_classtec_est_02!P14/div_classtec_est_02!P$31)/(div_classtec_est_02!$AC14/div_classtec_est_02!$AC$31))</f>
        <v>0.67625899301630976</v>
      </c>
      <c r="Q14" s="19">
        <f>((div_classtec_est_02!Q14/div_classtec_est_02!Q$31)/(div_classtec_est_02!$AC14/div_classtec_est_02!$AC$31))</f>
        <v>0.49684597201587238</v>
      </c>
      <c r="R14" s="19">
        <f>((div_classtec_est_02!R14/div_classtec_est_02!R$31)/(div_classtec_est_02!$AC14/div_classtec_est_02!$AC$31))</f>
        <v>1.1925134202251433</v>
      </c>
      <c r="S14" s="19">
        <f>((div_classtec_est_02!S14/div_classtec_est_02!S$31)/(div_classtec_est_02!$AC14/div_classtec_est_02!$AC$31))</f>
        <v>1.1951121780413976</v>
      </c>
      <c r="T14" s="19">
        <f>((div_classtec_est_02!T14/div_classtec_est_02!T$31)/(div_classtec_est_02!$AC14/div_classtec_est_02!$AC$31))</f>
        <v>0.69016846671722276</v>
      </c>
      <c r="U14" s="19">
        <f>((div_classtec_est_02!U14/div_classtec_est_02!U$31)/(div_classtec_est_02!$AC14/div_classtec_est_02!$AC$31))</f>
        <v>1.3419941196964276</v>
      </c>
      <c r="V14" s="19">
        <f>((div_classtec_est_02!V14/div_classtec_est_02!V$31)/(div_classtec_est_02!$AC14/div_classtec_est_02!$AC$31))</f>
        <v>0.9409691100935228</v>
      </c>
      <c r="W14" s="19">
        <f>((div_classtec_est_02!W14/div_classtec_est_02!W$31)/(div_classtec_est_02!$AC14/div_classtec_est_02!$AC$31))</f>
        <v>1.6518030016977443</v>
      </c>
      <c r="X14" s="19">
        <f>((div_classtec_est_02!X14/div_classtec_est_02!X$31)/(div_classtec_est_02!$AC14/div_classtec_est_02!$AC$31))</f>
        <v>1.2274428309669845</v>
      </c>
      <c r="Y14" s="19">
        <f>((div_classtec_est_02!Y14/div_classtec_est_02!Y$31)/(div_classtec_est_02!$AC14/div_classtec_est_02!$AC$31))</f>
        <v>0.51550965765190304</v>
      </c>
      <c r="Z14" s="19">
        <f>((div_classtec_est_02!Z14/div_classtec_est_02!Z$31)/(div_classtec_est_02!$AC14/div_classtec_est_02!$AC$31))</f>
        <v>0.71195746975032215</v>
      </c>
      <c r="AA14" s="19">
        <f>((div_classtec_est_02!AA14/div_classtec_est_02!AA$31)/(div_classtec_est_02!$AC14/div_classtec_est_02!$AC$31))</f>
        <v>0.67152989287198972</v>
      </c>
      <c r="AB14" s="19">
        <f>((div_classtec_est_02!AB14/div_classtec_est_02!AB$31)/(div_classtec_est_02!$AC14/div_classtec_est_02!$AC$31))</f>
        <v>9.2534121966966504E-2</v>
      </c>
      <c r="AC14" s="19">
        <f>((div_classtec_est_02!AC14/div_classtec_est_02!AC$31)/(div_classtec_est_02!$AC14/div_classtec_est_02!$AC$31))</f>
        <v>1</v>
      </c>
    </row>
    <row r="15" spans="1:29" x14ac:dyDescent="0.2">
      <c r="A15" s="22">
        <v>23</v>
      </c>
      <c r="B15" s="19">
        <f>((div_classtec_est_02!B15/div_classtec_est_02!B$31)/(div_classtec_est_02!$AC15/div_classtec_est_02!$AC$31))</f>
        <v>0</v>
      </c>
      <c r="C15" s="19">
        <f>((div_classtec_est_02!C15/div_classtec_est_02!C$31)/(div_classtec_est_02!$AC15/div_classtec_est_02!$AC$31))</f>
        <v>0</v>
      </c>
      <c r="D15" s="19">
        <f>((div_classtec_est_02!D15/div_classtec_est_02!D$31)/(div_classtec_est_02!$AC15/div_classtec_est_02!$AC$31))</f>
        <v>0.44641506405606235</v>
      </c>
      <c r="E15" s="19">
        <f>((div_classtec_est_02!E15/div_classtec_est_02!E$31)/(div_classtec_est_02!$AC15/div_classtec_est_02!$AC$31))</f>
        <v>0</v>
      </c>
      <c r="F15" s="19">
        <f>((div_classtec_est_02!F15/div_classtec_est_02!F$31)/(div_classtec_est_02!$AC15/div_classtec_est_02!$AC$31))</f>
        <v>0.19205114350050867</v>
      </c>
      <c r="G15" s="19">
        <f>((div_classtec_est_02!G15/div_classtec_est_02!G$31)/(div_classtec_est_02!$AC15/div_classtec_est_02!$AC$31))</f>
        <v>0</v>
      </c>
      <c r="H15" s="19">
        <f>((div_classtec_est_02!H15/div_classtec_est_02!H$31)/(div_classtec_est_02!$AC15/div_classtec_est_02!$AC$31))</f>
        <v>0</v>
      </c>
      <c r="I15" s="19">
        <f>((div_classtec_est_02!I15/div_classtec_est_02!I$31)/(div_classtec_est_02!$AC15/div_classtec_est_02!$AC$31))</f>
        <v>0.2520283910186048</v>
      </c>
      <c r="J15" s="19">
        <f>((div_classtec_est_02!J15/div_classtec_est_02!J$31)/(div_classtec_est_02!$AC15/div_classtec_est_02!$AC$31))</f>
        <v>1.3527432896420768</v>
      </c>
      <c r="K15" s="19">
        <f>((div_classtec_est_02!K15/div_classtec_est_02!K$31)/(div_classtec_est_02!$AC15/div_classtec_est_02!$AC$31))</f>
        <v>0.1797742149168165</v>
      </c>
      <c r="L15" s="19">
        <f>((div_classtec_est_02!L15/div_classtec_est_02!L$31)/(div_classtec_est_02!$AC15/div_classtec_est_02!$AC$31))</f>
        <v>4.7742896370833359</v>
      </c>
      <c r="M15" s="19">
        <f>((div_classtec_est_02!M15/div_classtec_est_02!M$31)/(div_classtec_est_02!$AC15/div_classtec_est_02!$AC$31))</f>
        <v>3.6522122748144388</v>
      </c>
      <c r="N15" s="19">
        <f>((div_classtec_est_02!N15/div_classtec_est_02!N$31)/(div_classtec_est_02!$AC15/div_classtec_est_02!$AC$31))</f>
        <v>0.54342686797024697</v>
      </c>
      <c r="O15" s="19">
        <f>((div_classtec_est_02!O15/div_classtec_est_02!O$31)/(div_classtec_est_02!$AC15/div_classtec_est_02!$AC$31))</f>
        <v>9.4013175908428988</v>
      </c>
      <c r="P15" s="19">
        <f>((div_classtec_est_02!P15/div_classtec_est_02!P$31)/(div_classtec_est_02!$AC15/div_classtec_est_02!$AC$31))</f>
        <v>3.4303254203147464</v>
      </c>
      <c r="Q15" s="19">
        <f>((div_classtec_est_02!Q15/div_classtec_est_02!Q$31)/(div_classtec_est_02!$AC15/div_classtec_est_02!$AC$31))</f>
        <v>0.78291139191566295</v>
      </c>
      <c r="R15" s="19">
        <f>((div_classtec_est_02!R15/div_classtec_est_02!R$31)/(div_classtec_est_02!$AC15/div_classtec_est_02!$AC$31))</f>
        <v>0.55416888045861357</v>
      </c>
      <c r="S15" s="19">
        <f>((div_classtec_est_02!S15/div_classtec_est_02!S$31)/(div_classtec_est_02!$AC15/div_classtec_est_02!$AC$31))</f>
        <v>0.70290839783964321</v>
      </c>
      <c r="T15" s="19">
        <f>((div_classtec_est_02!T15/div_classtec_est_02!T$31)/(div_classtec_est_02!$AC15/div_classtec_est_02!$AC$31))</f>
        <v>1.2353917488081876</v>
      </c>
      <c r="U15" s="19">
        <f>((div_classtec_est_02!U15/div_classtec_est_02!U$31)/(div_classtec_est_02!$AC15/div_classtec_est_02!$AC$31))</f>
        <v>0.69523286112395677</v>
      </c>
      <c r="V15" s="19">
        <f>((div_classtec_est_02!V15/div_classtec_est_02!V$31)/(div_classtec_est_02!$AC15/div_classtec_est_02!$AC$31))</f>
        <v>1.6960116471896569</v>
      </c>
      <c r="W15" s="19">
        <f>((div_classtec_est_02!W15/div_classtec_est_02!W$31)/(div_classtec_est_02!$AC15/div_classtec_est_02!$AC$31))</f>
        <v>8.3338733185265357E-2</v>
      </c>
      <c r="X15" s="19">
        <f>((div_classtec_est_02!X15/div_classtec_est_02!X$31)/(div_classtec_est_02!$AC15/div_classtec_est_02!$AC$31))</f>
        <v>0.24417797943035457</v>
      </c>
      <c r="Y15" s="19">
        <f>((div_classtec_est_02!Y15/div_classtec_est_02!Y$31)/(div_classtec_est_02!$AC15/div_classtec_est_02!$AC$31))</f>
        <v>3.4972510877105303</v>
      </c>
      <c r="Z15" s="19">
        <f>((div_classtec_est_02!Z15/div_classtec_est_02!Z$31)/(div_classtec_est_02!$AC15/div_classtec_est_02!$AC$31))</f>
        <v>4.8325378840032256</v>
      </c>
      <c r="AA15" s="19">
        <f>((div_classtec_est_02!AA15/div_classtec_est_02!AA$31)/(div_classtec_est_02!$AC15/div_classtec_est_02!$AC$31))</f>
        <v>1.6858487565350644</v>
      </c>
      <c r="AB15" s="19">
        <f>((div_classtec_est_02!AB15/div_classtec_est_02!AB$31)/(div_classtec_est_02!$AC15/div_classtec_est_02!$AC$31))</f>
        <v>2.9710726885257225E-3</v>
      </c>
      <c r="AC15" s="19">
        <f>((div_classtec_est_02!AC15/div_classtec_est_02!AC$31)/(div_classtec_est_02!$AC15/div_classtec_est_02!$AC$31))</f>
        <v>1</v>
      </c>
    </row>
    <row r="16" spans="1:29" x14ac:dyDescent="0.2">
      <c r="A16" s="22">
        <v>25</v>
      </c>
      <c r="B16" s="19">
        <f>((div_classtec_est_02!B16/div_classtec_est_02!B$31)/(div_classtec_est_02!$AC16/div_classtec_est_02!$AC$31))</f>
        <v>0.14210100990524749</v>
      </c>
      <c r="C16" s="19">
        <f>((div_classtec_est_02!C16/div_classtec_est_02!C$31)/(div_classtec_est_02!$AC16/div_classtec_est_02!$AC$31))</f>
        <v>0.11596078852402976</v>
      </c>
      <c r="D16" s="19">
        <f>((div_classtec_est_02!D16/div_classtec_est_02!D$31)/(div_classtec_est_02!$AC16/div_classtec_est_02!$AC$31))</f>
        <v>1.870323971849926</v>
      </c>
      <c r="E16" s="19">
        <f>((div_classtec_est_02!E16/div_classtec_est_02!E$31)/(div_classtec_est_02!$AC16/div_classtec_est_02!$AC$31))</f>
        <v>5.4257175087550444E-2</v>
      </c>
      <c r="F16" s="19">
        <f>((div_classtec_est_02!F16/div_classtec_est_02!F$31)/(div_classtec_est_02!$AC16/div_classtec_est_02!$AC$31))</f>
        <v>0.15981415954159683</v>
      </c>
      <c r="G16" s="19">
        <f>((div_classtec_est_02!G16/div_classtec_est_02!G$31)/(div_classtec_est_02!$AC16/div_classtec_est_02!$AC$31))</f>
        <v>7.8182753580678305E-2</v>
      </c>
      <c r="H16" s="19">
        <f>((div_classtec_est_02!H16/div_classtec_est_02!H$31)/(div_classtec_est_02!$AC16/div_classtec_est_02!$AC$31))</f>
        <v>0.19092727425593242</v>
      </c>
      <c r="I16" s="19">
        <f>((div_classtec_est_02!I16/div_classtec_est_02!I$31)/(div_classtec_est_02!$AC16/div_classtec_est_02!$AC$31))</f>
        <v>0.17917109841633602</v>
      </c>
      <c r="J16" s="19">
        <f>((div_classtec_est_02!J16/div_classtec_est_02!J$31)/(div_classtec_est_02!$AC16/div_classtec_est_02!$AC$31))</f>
        <v>0.19495236881389316</v>
      </c>
      <c r="K16" s="19">
        <f>((div_classtec_est_02!K16/div_classtec_est_02!K$31)/(div_classtec_est_02!$AC16/div_classtec_est_02!$AC$31))</f>
        <v>0.36206543539830022</v>
      </c>
      <c r="L16" s="19">
        <f>((div_classtec_est_02!L16/div_classtec_est_02!L$31)/(div_classtec_est_02!$AC16/div_classtec_est_02!$AC$31))</f>
        <v>0.2354102530934008</v>
      </c>
      <c r="M16" s="19">
        <f>((div_classtec_est_02!M16/div_classtec_est_02!M$31)/(div_classtec_est_02!$AC16/div_classtec_est_02!$AC$31))</f>
        <v>0.47115853399399993</v>
      </c>
      <c r="N16" s="19">
        <f>((div_classtec_est_02!N16/div_classtec_est_02!N$31)/(div_classtec_est_02!$AC16/div_classtec_est_02!$AC$31))</f>
        <v>0.46243832451573957</v>
      </c>
      <c r="O16" s="19">
        <f>((div_classtec_est_02!O16/div_classtec_est_02!O$31)/(div_classtec_est_02!$AC16/div_classtec_est_02!$AC$31))</f>
        <v>0.36876560142463877</v>
      </c>
      <c r="P16" s="19">
        <f>((div_classtec_est_02!P16/div_classtec_est_02!P$31)/(div_classtec_est_02!$AC16/div_classtec_est_02!$AC$31))</f>
        <v>0.29167053301125245</v>
      </c>
      <c r="Q16" s="19">
        <f>((div_classtec_est_02!Q16/div_classtec_est_02!Q$31)/(div_classtec_est_02!$AC16/div_classtec_est_02!$AC$31))</f>
        <v>0.51762180277445369</v>
      </c>
      <c r="R16" s="19">
        <f>((div_classtec_est_02!R16/div_classtec_est_02!R$31)/(div_classtec_est_02!$AC16/div_classtec_est_02!$AC$31))</f>
        <v>0.54567944485871012</v>
      </c>
      <c r="S16" s="19">
        <f>((div_classtec_est_02!S16/div_classtec_est_02!S$31)/(div_classtec_est_02!$AC16/div_classtec_est_02!$AC$31))</f>
        <v>0.38662189560534188</v>
      </c>
      <c r="T16" s="19">
        <f>((div_classtec_est_02!T16/div_classtec_est_02!T$31)/(div_classtec_est_02!$AC16/div_classtec_est_02!$AC$31))</f>
        <v>0.58138209912099625</v>
      </c>
      <c r="U16" s="19">
        <f>((div_classtec_est_02!U16/div_classtec_est_02!U$31)/(div_classtec_est_02!$AC16/div_classtec_est_02!$AC$31))</f>
        <v>1.6601588479425147</v>
      </c>
      <c r="V16" s="19">
        <f>((div_classtec_est_02!V16/div_classtec_est_02!V$31)/(div_classtec_est_02!$AC16/div_classtec_est_02!$AC$31))</f>
        <v>0.95418851112233982</v>
      </c>
      <c r="W16" s="19">
        <f>((div_classtec_est_02!W16/div_classtec_est_02!W$31)/(div_classtec_est_02!$AC16/div_classtec_est_02!$AC$31))</f>
        <v>2.1286224703372207</v>
      </c>
      <c r="X16" s="19">
        <f>((div_classtec_est_02!X16/div_classtec_est_02!X$31)/(div_classtec_est_02!$AC16/div_classtec_est_02!$AC$31))</f>
        <v>1.5950925802548812</v>
      </c>
      <c r="Y16" s="19">
        <f>((div_classtec_est_02!Y16/div_classtec_est_02!Y$31)/(div_classtec_est_02!$AC16/div_classtec_est_02!$AC$31))</f>
        <v>0.2395237727355134</v>
      </c>
      <c r="Z16" s="19">
        <f>((div_classtec_est_02!Z16/div_classtec_est_02!Z$31)/(div_classtec_est_02!$AC16/div_classtec_est_02!$AC$31))</f>
        <v>0.31209483105418623</v>
      </c>
      <c r="AA16" s="19">
        <f>((div_classtec_est_02!AA16/div_classtec_est_02!AA$31)/(div_classtec_est_02!$AC16/div_classtec_est_02!$AC$31))</f>
        <v>0.44763988913617792</v>
      </c>
      <c r="AB16" s="19">
        <f>((div_classtec_est_02!AB16/div_classtec_est_02!AB$31)/(div_classtec_est_02!$AC16/div_classtec_est_02!$AC$31))</f>
        <v>4.0769151858062368E-2</v>
      </c>
      <c r="AC16" s="19">
        <f>((div_classtec_est_02!AC16/div_classtec_est_02!AC$31)/(div_classtec_est_02!$AC16/div_classtec_est_02!$AC$31))</f>
        <v>1</v>
      </c>
    </row>
    <row r="17" spans="1:29" x14ac:dyDescent="0.2">
      <c r="A17" s="22">
        <v>26</v>
      </c>
      <c r="B17" s="19">
        <f>((div_classtec_est_02!B17/div_classtec_est_02!B$31)/(div_classtec_est_02!$AC17/div_classtec_est_02!$AC$31))</f>
        <v>0.8241877241740323</v>
      </c>
      <c r="C17" s="19">
        <f>((div_classtec_est_02!C17/div_classtec_est_02!C$31)/(div_classtec_est_02!$AC17/div_classtec_est_02!$AC$31))</f>
        <v>0.47776894715647272</v>
      </c>
      <c r="D17" s="19">
        <f>((div_classtec_est_02!D17/div_classtec_est_02!D$31)/(div_classtec_est_02!$AC17/div_classtec_est_02!$AC$31))</f>
        <v>0.5902366009886294</v>
      </c>
      <c r="E17" s="19">
        <f>((div_classtec_est_02!E17/div_classtec_est_02!E$31)/(div_classtec_est_02!$AC17/div_classtec_est_02!$AC$31))</f>
        <v>0.57216242812368012</v>
      </c>
      <c r="F17" s="19">
        <f>((div_classtec_est_02!F17/div_classtec_est_02!F$31)/(div_classtec_est_02!$AC17/div_classtec_est_02!$AC$31))</f>
        <v>0.72222379654069901</v>
      </c>
      <c r="G17" s="19">
        <f>((div_classtec_est_02!G17/div_classtec_est_02!G$31)/(div_classtec_est_02!$AC17/div_classtec_est_02!$AC$31))</f>
        <v>0.43504755983310284</v>
      </c>
      <c r="H17" s="19">
        <f>((div_classtec_est_02!H17/div_classtec_est_02!H$31)/(div_classtec_est_02!$AC17/div_classtec_est_02!$AC$31))</f>
        <v>1.3586629142251025</v>
      </c>
      <c r="I17" s="19">
        <f>((div_classtec_est_02!I17/div_classtec_est_02!I$31)/(div_classtec_est_02!$AC17/div_classtec_est_02!$AC$31))</f>
        <v>0.97190289781464934</v>
      </c>
      <c r="J17" s="19">
        <f>((div_classtec_est_02!J17/div_classtec_est_02!J$31)/(div_classtec_est_02!$AC17/div_classtec_est_02!$AC$31))</f>
        <v>1.2230698598875263</v>
      </c>
      <c r="K17" s="19">
        <f>((div_classtec_est_02!K17/div_classtec_est_02!K$31)/(div_classtec_est_02!$AC17/div_classtec_est_02!$AC$31))</f>
        <v>0.91781903845945834</v>
      </c>
      <c r="L17" s="19">
        <f>((div_classtec_est_02!L17/div_classtec_est_02!L$31)/(div_classtec_est_02!$AC17/div_classtec_est_02!$AC$31))</f>
        <v>1.5066878236932719</v>
      </c>
      <c r="M17" s="19">
        <f>((div_classtec_est_02!M17/div_classtec_est_02!M$31)/(div_classtec_est_02!$AC17/div_classtec_est_02!$AC$31))</f>
        <v>1.2821812204357343</v>
      </c>
      <c r="N17" s="19">
        <f>((div_classtec_est_02!N17/div_classtec_est_02!N$31)/(div_classtec_est_02!$AC17/div_classtec_est_02!$AC$31))</f>
        <v>1.0515504938102433</v>
      </c>
      <c r="O17" s="19">
        <f>((div_classtec_est_02!O17/div_classtec_est_02!O$31)/(div_classtec_est_02!$AC17/div_classtec_est_02!$AC$31))</f>
        <v>0.36461328106663887</v>
      </c>
      <c r="P17" s="19">
        <f>((div_classtec_est_02!P17/div_classtec_est_02!P$31)/(div_classtec_est_02!$AC17/div_classtec_est_02!$AC$31))</f>
        <v>1.3825498190663512</v>
      </c>
      <c r="Q17" s="19">
        <f>((div_classtec_est_02!Q17/div_classtec_est_02!Q$31)/(div_classtec_est_02!$AC17/div_classtec_est_02!$AC$31))</f>
        <v>0.72711689701156212</v>
      </c>
      <c r="R17" s="19">
        <f>((div_classtec_est_02!R17/div_classtec_est_02!R$31)/(div_classtec_est_02!$AC17/div_classtec_est_02!$AC$31))</f>
        <v>1.1975005877667928</v>
      </c>
      <c r="S17" s="19">
        <f>((div_classtec_est_02!S17/div_classtec_est_02!S$31)/(div_classtec_est_02!$AC17/div_classtec_est_02!$AC$31))</f>
        <v>2.6106506226736292</v>
      </c>
      <c r="T17" s="19">
        <f>((div_classtec_est_02!T17/div_classtec_est_02!T$31)/(div_classtec_est_02!$AC17/div_classtec_est_02!$AC$31))</f>
        <v>0.63746666677877151</v>
      </c>
      <c r="U17" s="19">
        <f>((div_classtec_est_02!U17/div_classtec_est_02!U$31)/(div_classtec_est_02!$AC17/div_classtec_est_02!$AC$31))</f>
        <v>1.022210045385163</v>
      </c>
      <c r="V17" s="19">
        <f>((div_classtec_est_02!V17/div_classtec_est_02!V$31)/(div_classtec_est_02!$AC17/div_classtec_est_02!$AC$31))</f>
        <v>1.056095647031702</v>
      </c>
      <c r="W17" s="19">
        <f>((div_classtec_est_02!W17/div_classtec_est_02!W$31)/(div_classtec_est_02!$AC17/div_classtec_est_02!$AC$31))</f>
        <v>1.914323553986621</v>
      </c>
      <c r="X17" s="19">
        <f>((div_classtec_est_02!X17/div_classtec_est_02!X$31)/(div_classtec_est_02!$AC17/div_classtec_est_02!$AC$31))</f>
        <v>0.72570673252616669</v>
      </c>
      <c r="Y17" s="19">
        <f>((div_classtec_est_02!Y17/div_classtec_est_02!Y$31)/(div_classtec_est_02!$AC17/div_classtec_est_02!$AC$31))</f>
        <v>0.68093213528652752</v>
      </c>
      <c r="Z17" s="19">
        <f>((div_classtec_est_02!Z17/div_classtec_est_02!Z$31)/(div_classtec_est_02!$AC17/div_classtec_est_02!$AC$31))</f>
        <v>0.94863885386035207</v>
      </c>
      <c r="AA17" s="19">
        <f>((div_classtec_est_02!AA17/div_classtec_est_02!AA$31)/(div_classtec_est_02!$AC17/div_classtec_est_02!$AC$31))</f>
        <v>1.0333039627165039</v>
      </c>
      <c r="AB17" s="19">
        <f>((div_classtec_est_02!AB17/div_classtec_est_02!AB$31)/(div_classtec_est_02!$AC17/div_classtec_est_02!$AC$31))</f>
        <v>0.15237053218480229</v>
      </c>
      <c r="AC17" s="19">
        <f>((div_classtec_est_02!AC17/div_classtec_est_02!AC$31)/(div_classtec_est_02!$AC17/div_classtec_est_02!$AC$31))</f>
        <v>1</v>
      </c>
    </row>
    <row r="18" spans="1:29" x14ac:dyDescent="0.2">
      <c r="A18" s="22">
        <v>27</v>
      </c>
      <c r="B18" s="19">
        <f>((div_classtec_est_02!B18/div_classtec_est_02!B$31)/(div_classtec_est_02!$AC18/div_classtec_est_02!$AC$31))</f>
        <v>0.1981135368336337</v>
      </c>
      <c r="C18" s="19">
        <f>((div_classtec_est_02!C18/div_classtec_est_02!C$31)/(div_classtec_est_02!$AC18/div_classtec_est_02!$AC$31))</f>
        <v>0.10422650321732242</v>
      </c>
      <c r="D18" s="19">
        <f>((div_classtec_est_02!D18/div_classtec_est_02!D$31)/(div_classtec_est_02!$AC18/div_classtec_est_02!$AC$31))</f>
        <v>0.31015680716776517</v>
      </c>
      <c r="E18" s="19">
        <f>((div_classtec_est_02!E18/div_classtec_est_02!E$31)/(div_classtec_est_02!$AC18/div_classtec_est_02!$AC$31))</f>
        <v>8.9812174944552778E-2</v>
      </c>
      <c r="F18" s="19">
        <f>((div_classtec_est_02!F18/div_classtec_est_02!F$31)/(div_classtec_est_02!$AC18/div_classtec_est_02!$AC$31))</f>
        <v>1.0229070815536125</v>
      </c>
      <c r="G18" s="19">
        <f>((div_classtec_est_02!G18/div_classtec_est_02!G$31)/(div_classtec_est_02!$AC18/div_classtec_est_02!$AC$31))</f>
        <v>0</v>
      </c>
      <c r="H18" s="19">
        <f>((div_classtec_est_02!H18/div_classtec_est_02!H$31)/(div_classtec_est_02!$AC18/div_classtec_est_02!$AC$31))</f>
        <v>2.7886136278409881E-2</v>
      </c>
      <c r="I18" s="19">
        <f>((div_classtec_est_02!I18/div_classtec_est_02!I$31)/(div_classtec_est_02!$AC18/div_classtec_est_02!$AC$31))</f>
        <v>1.6701363260871929</v>
      </c>
      <c r="J18" s="19">
        <f>((div_classtec_est_02!J18/div_classtec_est_02!J$31)/(div_classtec_est_02!$AC18/div_classtec_est_02!$AC$31))</f>
        <v>4.4529865704770917E-2</v>
      </c>
      <c r="K18" s="19">
        <f>((div_classtec_est_02!K18/div_classtec_est_02!K$31)/(div_classtec_est_02!$AC18/div_classtec_est_02!$AC$31))</f>
        <v>0.27874012653836094</v>
      </c>
      <c r="L18" s="19">
        <f>((div_classtec_est_02!L18/div_classtec_est_02!L$31)/(div_classtec_est_02!$AC18/div_classtec_est_02!$AC$31))</f>
        <v>8.4793150799213193E-2</v>
      </c>
      <c r="M18" s="19">
        <f>((div_classtec_est_02!M18/div_classtec_est_02!M$31)/(div_classtec_est_02!$AC18/div_classtec_est_02!$AC$31))</f>
        <v>0.12900467614282166</v>
      </c>
      <c r="N18" s="19">
        <f>((div_classtec_est_02!N18/div_classtec_est_02!N$31)/(div_classtec_est_02!$AC18/div_classtec_est_02!$AC$31))</f>
        <v>0.41847727244354721</v>
      </c>
      <c r="O18" s="19">
        <f>((div_classtec_est_02!O18/div_classtec_est_02!O$31)/(div_classtec_est_02!$AC18/div_classtec_est_02!$AC$31))</f>
        <v>8.7702132932878735E-2</v>
      </c>
      <c r="P18" s="19">
        <f>((div_classtec_est_02!P18/div_classtec_est_02!P$31)/(div_classtec_est_02!$AC18/div_classtec_est_02!$AC$31))</f>
        <v>5.2163665171885573E-2</v>
      </c>
      <c r="Q18" s="19">
        <f>((div_classtec_est_02!Q18/div_classtec_est_02!Q$31)/(div_classtec_est_02!$AC18/div_classtec_est_02!$AC$31))</f>
        <v>0.4275373044823354</v>
      </c>
      <c r="R18" s="19">
        <f>((div_classtec_est_02!R18/div_classtec_est_02!R$31)/(div_classtec_est_02!$AC18/div_classtec_est_02!$AC$31))</f>
        <v>2.6823238036728756</v>
      </c>
      <c r="S18" s="19">
        <f>((div_classtec_est_02!S18/div_classtec_est_02!S$31)/(div_classtec_est_02!$AC18/div_classtec_est_02!$AC$31))</f>
        <v>1.4785283053123441</v>
      </c>
      <c r="T18" s="19">
        <f>((div_classtec_est_02!T18/div_classtec_est_02!T$31)/(div_classtec_est_02!$AC18/div_classtec_est_02!$AC$31))</f>
        <v>0.93320050345465533</v>
      </c>
      <c r="U18" s="19">
        <f>((div_classtec_est_02!U18/div_classtec_est_02!U$31)/(div_classtec_est_02!$AC18/div_classtec_est_02!$AC$31))</f>
        <v>1.1141526014768699</v>
      </c>
      <c r="V18" s="19">
        <f>((div_classtec_est_02!V18/div_classtec_est_02!V$31)/(div_classtec_est_02!$AC18/div_classtec_est_02!$AC$31))</f>
        <v>0.31531197303915559</v>
      </c>
      <c r="W18" s="19">
        <f>((div_classtec_est_02!W18/div_classtec_est_02!W$31)/(div_classtec_est_02!$AC18/div_classtec_est_02!$AC$31))</f>
        <v>1.6440952797403703</v>
      </c>
      <c r="X18" s="19">
        <f>((div_classtec_est_02!X18/div_classtec_est_02!X$31)/(div_classtec_est_02!$AC18/div_classtec_est_02!$AC$31))</f>
        <v>0.89131515466068634</v>
      </c>
      <c r="Y18" s="19">
        <f>((div_classtec_est_02!Y18/div_classtec_est_02!Y$31)/(div_classtec_est_02!$AC18/div_classtec_est_02!$AC$31))</f>
        <v>0.24271983578000919</v>
      </c>
      <c r="Z18" s="19">
        <f>((div_classtec_est_02!Z18/div_classtec_est_02!Z$31)/(div_classtec_est_02!$AC18/div_classtec_est_02!$AC$31))</f>
        <v>0.24339902504699604</v>
      </c>
      <c r="AA18" s="19">
        <f>((div_classtec_est_02!AA18/div_classtec_est_02!AA$31)/(div_classtec_est_02!$AC18/div_classtec_est_02!$AC$31))</f>
        <v>0.29172163550745667</v>
      </c>
      <c r="AB18" s="19">
        <f>((div_classtec_est_02!AB18/div_classtec_est_02!AB$31)/(div_classtec_est_02!$AC18/div_classtec_est_02!$AC$31))</f>
        <v>1.735234024990703E-2</v>
      </c>
      <c r="AC18" s="19">
        <f>((div_classtec_est_02!AC18/div_classtec_est_02!AC$31)/(div_classtec_est_02!$AC18/div_classtec_est_02!$AC$31))</f>
        <v>1</v>
      </c>
    </row>
    <row r="19" spans="1:29" x14ac:dyDescent="0.2">
      <c r="A19" s="22">
        <v>28</v>
      </c>
      <c r="B19" s="19">
        <f>((div_classtec_est_02!B19/div_classtec_est_02!B$31)/(div_classtec_est_02!$AC19/div_classtec_est_02!$AC$31))</f>
        <v>0.24597157299520983</v>
      </c>
      <c r="C19" s="19">
        <f>((div_classtec_est_02!C19/div_classtec_est_02!C$31)/(div_classtec_est_02!$AC19/div_classtec_est_02!$AC$31))</f>
        <v>5.3227223846749529E-2</v>
      </c>
      <c r="D19" s="19">
        <f>((div_classtec_est_02!D19/div_classtec_est_02!D$31)/(div_classtec_est_02!$AC19/div_classtec_est_02!$AC$31))</f>
        <v>0.79842757004042031</v>
      </c>
      <c r="E19" s="19">
        <f>((div_classtec_est_02!E19/div_classtec_est_02!E$31)/(div_classtec_est_02!$AC19/div_classtec_est_02!$AC$31))</f>
        <v>6.7989599194604761E-2</v>
      </c>
      <c r="F19" s="19">
        <f>((div_classtec_est_02!F19/div_classtec_est_02!F$31)/(div_classtec_est_02!$AC19/div_classtec_est_02!$AC$31))</f>
        <v>0.1922270678998019</v>
      </c>
      <c r="G19" s="19">
        <f>((div_classtec_est_02!G19/div_classtec_est_02!G$31)/(div_classtec_est_02!$AC19/div_classtec_est_02!$AC$31))</f>
        <v>0.13833073967657866</v>
      </c>
      <c r="H19" s="19">
        <f>((div_classtec_est_02!H19/div_classtec_est_02!H$31)/(div_classtec_est_02!$AC19/div_classtec_est_02!$AC$31))</f>
        <v>0.248820761203915</v>
      </c>
      <c r="I19" s="19">
        <f>((div_classtec_est_02!I19/div_classtec_est_02!I$31)/(div_classtec_est_02!$AC19/div_classtec_est_02!$AC$31))</f>
        <v>0.26995286779555377</v>
      </c>
      <c r="J19" s="19">
        <f>((div_classtec_est_02!J19/div_classtec_est_02!J$31)/(div_classtec_est_02!$AC19/div_classtec_est_02!$AC$31))</f>
        <v>0.2555945421873973</v>
      </c>
      <c r="K19" s="19">
        <f>((div_classtec_est_02!K19/div_classtec_est_02!K$31)/(div_classtec_est_02!$AC19/div_classtec_est_02!$AC$31))</f>
        <v>0.54850374992015327</v>
      </c>
      <c r="L19" s="19">
        <f>((div_classtec_est_02!L19/div_classtec_est_02!L$31)/(div_classtec_est_02!$AC19/div_classtec_est_02!$AC$31))</f>
        <v>0.28151607209023882</v>
      </c>
      <c r="M19" s="19">
        <f>((div_classtec_est_02!M19/div_classtec_est_02!M$31)/(div_classtec_est_02!$AC19/div_classtec_est_02!$AC$31))</f>
        <v>0.27694329220503322</v>
      </c>
      <c r="N19" s="19">
        <f>((div_classtec_est_02!N19/div_classtec_est_02!N$31)/(div_classtec_est_02!$AC19/div_classtec_est_02!$AC$31))</f>
        <v>0.40523139453965484</v>
      </c>
      <c r="O19" s="19">
        <f>((div_classtec_est_02!O19/div_classtec_est_02!O$31)/(div_classtec_est_02!$AC19/div_classtec_est_02!$AC$31))</f>
        <v>0.13494947586885248</v>
      </c>
      <c r="P19" s="19">
        <f>((div_classtec_est_02!P19/div_classtec_est_02!P$31)/(div_classtec_est_02!$AC19/div_classtec_est_02!$AC$31))</f>
        <v>0.25269333423568946</v>
      </c>
      <c r="Q19" s="19">
        <f>((div_classtec_est_02!Q19/div_classtec_est_02!Q$31)/(div_classtec_est_02!$AC19/div_classtec_est_02!$AC$31))</f>
        <v>0.2609627853211301</v>
      </c>
      <c r="R19" s="19">
        <f>((div_classtec_est_02!R19/div_classtec_est_02!R$31)/(div_classtec_est_02!$AC19/div_classtec_est_02!$AC$31))</f>
        <v>0.97427224452565253</v>
      </c>
      <c r="S19" s="19">
        <f>((div_classtec_est_02!S19/div_classtec_est_02!S$31)/(div_classtec_est_02!$AC19/div_classtec_est_02!$AC$31))</f>
        <v>0.57224366407467064</v>
      </c>
      <c r="T19" s="19">
        <f>((div_classtec_est_02!T19/div_classtec_est_02!T$31)/(div_classtec_est_02!$AC19/div_classtec_est_02!$AC$31))</f>
        <v>0.58301406599508221</v>
      </c>
      <c r="U19" s="19">
        <f>((div_classtec_est_02!U19/div_classtec_est_02!U$31)/(div_classtec_est_02!$AC19/div_classtec_est_02!$AC$31))</f>
        <v>1.6045787345456188</v>
      </c>
      <c r="V19" s="19">
        <f>((div_classtec_est_02!V19/div_classtec_est_02!V$31)/(div_classtec_est_02!$AC19/div_classtec_est_02!$AC$31))</f>
        <v>1.0673941336260551</v>
      </c>
      <c r="W19" s="19">
        <f>((div_classtec_est_02!W19/div_classtec_est_02!W$31)/(div_classtec_est_02!$AC19/div_classtec_est_02!$AC$31))</f>
        <v>1.2904961243211908</v>
      </c>
      <c r="X19" s="19">
        <f>((div_classtec_est_02!X19/div_classtec_est_02!X$31)/(div_classtec_est_02!$AC19/div_classtec_est_02!$AC$31))</f>
        <v>1.738158836905467</v>
      </c>
      <c r="Y19" s="19">
        <f>((div_classtec_est_02!Y19/div_classtec_est_02!Y$31)/(div_classtec_est_02!$AC19/div_classtec_est_02!$AC$31))</f>
        <v>0.22012165239246986</v>
      </c>
      <c r="Z19" s="19">
        <f>((div_classtec_est_02!Z19/div_classtec_est_02!Z$31)/(div_classtec_est_02!$AC19/div_classtec_est_02!$AC$31))</f>
        <v>0.3691798555900338</v>
      </c>
      <c r="AA19" s="19">
        <f>((div_classtec_est_02!AA19/div_classtec_est_02!AA$31)/(div_classtec_est_02!$AC19/div_classtec_est_02!$AC$31))</f>
        <v>0.59016557236102651</v>
      </c>
      <c r="AB19" s="19">
        <f>((div_classtec_est_02!AB19/div_classtec_est_02!AB$31)/(div_classtec_est_02!$AC19/div_classtec_est_02!$AC$31))</f>
        <v>0.14831573278290902</v>
      </c>
      <c r="AC19" s="19">
        <f>((div_classtec_est_02!AC19/div_classtec_est_02!AC$31)/(div_classtec_est_02!$AC19/div_classtec_est_02!$AC$31))</f>
        <v>1</v>
      </c>
    </row>
    <row r="20" spans="1:29" s="13" customFormat="1" x14ac:dyDescent="0.2">
      <c r="A20" s="20" t="s">
        <v>104</v>
      </c>
      <c r="B20" s="19">
        <f>((div_classtec_est_02!B20/div_classtec_est_02!B$31)/(div_classtec_est_02!$AC20/div_classtec_est_02!$AC$31))</f>
        <v>1.1658628728358271</v>
      </c>
      <c r="C20" s="19">
        <f>((div_classtec_est_02!C20/div_classtec_est_02!C$31)/(div_classtec_est_02!$AC20/div_classtec_est_02!$AC$31))</f>
        <v>0.36065217866416199</v>
      </c>
      <c r="D20" s="19">
        <f>((div_classtec_est_02!D20/div_classtec_est_02!D$31)/(div_classtec_est_02!$AC20/div_classtec_est_02!$AC$31))</f>
        <v>0.50362575702141921</v>
      </c>
      <c r="E20" s="19">
        <f>((div_classtec_est_02!E20/div_classtec_est_02!E$31)/(div_classtec_est_02!$AC20/div_classtec_est_02!$AC$31))</f>
        <v>0.28990118957226785</v>
      </c>
      <c r="F20" s="19">
        <f>((div_classtec_est_02!F20/div_classtec_est_02!F$31)/(div_classtec_est_02!$AC20/div_classtec_est_02!$AC$31))</f>
        <v>1.0258330785177343</v>
      </c>
      <c r="G20" s="19">
        <f>((div_classtec_est_02!G20/div_classtec_est_02!G$31)/(div_classtec_est_02!$AC20/div_classtec_est_02!$AC$31))</f>
        <v>0.24452944726621306</v>
      </c>
      <c r="H20" s="19">
        <f>((div_classtec_est_02!H20/div_classtec_est_02!H$31)/(div_classtec_est_02!$AC20/div_classtec_est_02!$AC$31))</f>
        <v>0.30156404124093011</v>
      </c>
      <c r="I20" s="19">
        <f>((div_classtec_est_02!I20/div_classtec_est_02!I$31)/(div_classtec_est_02!$AC20/div_classtec_est_02!$AC$31))</f>
        <v>0.32796753809765794</v>
      </c>
      <c r="J20" s="19">
        <f>((div_classtec_est_02!J20/div_classtec_est_02!J$31)/(div_classtec_est_02!$AC20/div_classtec_est_02!$AC$31))</f>
        <v>0.49906977489650395</v>
      </c>
      <c r="K20" s="19">
        <f>((div_classtec_est_02!K20/div_classtec_est_02!K$31)/(div_classtec_est_02!$AC20/div_classtec_est_02!$AC$31))</f>
        <v>1.5924396001122367</v>
      </c>
      <c r="L20" s="19">
        <f>((div_classtec_est_02!L20/div_classtec_est_02!L$31)/(div_classtec_est_02!$AC20/div_classtec_est_02!$AC$31))</f>
        <v>1.1906007506980114</v>
      </c>
      <c r="M20" s="19">
        <f>((div_classtec_est_02!M20/div_classtec_est_02!M$31)/(div_classtec_est_02!$AC20/div_classtec_est_02!$AC$31))</f>
        <v>0.94010917687186402</v>
      </c>
      <c r="N20" s="19">
        <f>((div_classtec_est_02!N20/div_classtec_est_02!N$31)/(div_classtec_est_02!$AC20/div_classtec_est_02!$AC$31))</f>
        <v>0.99631617128532612</v>
      </c>
      <c r="O20" s="19">
        <f>((div_classtec_est_02!O20/div_classtec_est_02!O$31)/(div_classtec_est_02!$AC20/div_classtec_est_02!$AC$31))</f>
        <v>2.1149890059692837</v>
      </c>
      <c r="P20" s="19">
        <f>((div_classtec_est_02!P20/div_classtec_est_02!P$31)/(div_classtec_est_02!$AC20/div_classtec_est_02!$AC$31))</f>
        <v>0.67624846100030911</v>
      </c>
      <c r="Q20" s="19">
        <f>((div_classtec_est_02!Q20/div_classtec_est_02!Q$31)/(div_classtec_est_02!$AC20/div_classtec_est_02!$AC$31))</f>
        <v>0.51550344983285656</v>
      </c>
      <c r="R20" s="19">
        <f>((div_classtec_est_02!R20/div_classtec_est_02!R$31)/(div_classtec_est_02!$AC20/div_classtec_est_02!$AC$31))</f>
        <v>0.90247125470678968</v>
      </c>
      <c r="S20" s="19">
        <f>((div_classtec_est_02!S20/div_classtec_est_02!S$31)/(div_classtec_est_02!$AC20/div_classtec_est_02!$AC$31))</f>
        <v>0.73452695489760789</v>
      </c>
      <c r="T20" s="19">
        <f>((div_classtec_est_02!T20/div_classtec_est_02!T$31)/(div_classtec_est_02!$AC20/div_classtec_est_02!$AC$31))</f>
        <v>0.48012358531217525</v>
      </c>
      <c r="U20" s="19">
        <f>((div_classtec_est_02!U20/div_classtec_est_02!U$31)/(div_classtec_est_02!$AC20/div_classtec_est_02!$AC$31))</f>
        <v>0.91120316425154357</v>
      </c>
      <c r="V20" s="19">
        <f>((div_classtec_est_02!V20/div_classtec_est_02!V$31)/(div_classtec_est_02!$AC20/div_classtec_est_02!$AC$31))</f>
        <v>1.4587408297122686</v>
      </c>
      <c r="W20" s="19">
        <f>((div_classtec_est_02!W20/div_classtec_est_02!W$31)/(div_classtec_est_02!$AC20/div_classtec_est_02!$AC$31))</f>
        <v>2.2581170868904561</v>
      </c>
      <c r="X20" s="19">
        <f>((div_classtec_est_02!X20/div_classtec_est_02!X$31)/(div_classtec_est_02!$AC20/div_classtec_est_02!$AC$31))</f>
        <v>1.7424472908390487</v>
      </c>
      <c r="Y20" s="19">
        <f>((div_classtec_est_02!Y20/div_classtec_est_02!Y$31)/(div_classtec_est_02!$AC20/div_classtec_est_02!$AC$31))</f>
        <v>0.88295938434268828</v>
      </c>
      <c r="Z20" s="19">
        <f>((div_classtec_est_02!Z20/div_classtec_est_02!Z$31)/(div_classtec_est_02!$AC20/div_classtec_est_02!$AC$31))</f>
        <v>1.252631180914771</v>
      </c>
      <c r="AA20" s="19">
        <f>((div_classtec_est_02!AA20/div_classtec_est_02!AA$31)/(div_classtec_est_02!$AC20/div_classtec_est_02!$AC$31))</f>
        <v>0.97604875035858918</v>
      </c>
      <c r="AB20" s="19">
        <f>((div_classtec_est_02!AB20/div_classtec_est_02!AB$31)/(div_classtec_est_02!$AC20/div_classtec_est_02!$AC$31))</f>
        <v>0.14030991393621622</v>
      </c>
      <c r="AC20" s="19">
        <f>((div_classtec_est_02!AC20/div_classtec_est_02!AC$31)/(div_classtec_est_02!$AC20/div_classtec_est_02!$AC$31))</f>
        <v>1</v>
      </c>
    </row>
    <row r="21" spans="1:29" x14ac:dyDescent="0.2">
      <c r="A21" s="22">
        <v>15</v>
      </c>
      <c r="B21" s="19">
        <f>((div_classtec_est_02!B21/div_classtec_est_02!B$31)/(div_classtec_est_02!$AC21/div_classtec_est_02!$AC$31))</f>
        <v>1.1351835662839049</v>
      </c>
      <c r="C21" s="19">
        <f>((div_classtec_est_02!C21/div_classtec_est_02!C$31)/(div_classtec_est_02!$AC21/div_classtec_est_02!$AC$31))</f>
        <v>0.42855895100066188</v>
      </c>
      <c r="D21" s="19">
        <f>((div_classtec_est_02!D21/div_classtec_est_02!D$31)/(div_classtec_est_02!$AC21/div_classtec_est_02!$AC$31))</f>
        <v>0.54699121349896807</v>
      </c>
      <c r="E21" s="19">
        <f>((div_classtec_est_02!E21/div_classtec_est_02!E$31)/(div_classtec_est_02!$AC21/div_classtec_est_02!$AC$31))</f>
        <v>0.38866222365035663</v>
      </c>
      <c r="F21" s="19">
        <f>((div_classtec_est_02!F21/div_classtec_est_02!F$31)/(div_classtec_est_02!$AC21/div_classtec_est_02!$AC$31))</f>
        <v>0.82315736831323283</v>
      </c>
      <c r="G21" s="19">
        <f>((div_classtec_est_02!G21/div_classtec_est_02!G$31)/(div_classtec_est_02!$AC21/div_classtec_est_02!$AC$31))</f>
        <v>0.28044469907261477</v>
      </c>
      <c r="H21" s="19">
        <f>((div_classtec_est_02!H21/div_classtec_est_02!H$31)/(div_classtec_est_02!$AC21/div_classtec_est_02!$AC$31))</f>
        <v>0.64501349929016005</v>
      </c>
      <c r="I21" s="19">
        <f>((div_classtec_est_02!I21/div_classtec_est_02!I$31)/(div_classtec_est_02!$AC21/div_classtec_est_02!$AC$31))</f>
        <v>0.32022423023835966</v>
      </c>
      <c r="J21" s="19">
        <f>((div_classtec_est_02!J21/div_classtec_est_02!J$31)/(div_classtec_est_02!$AC21/div_classtec_est_02!$AC$31))</f>
        <v>0.6127214503066335</v>
      </c>
      <c r="K21" s="19">
        <f>((div_classtec_est_02!K21/div_classtec_est_02!K$31)/(div_classtec_est_02!$AC21/div_classtec_est_02!$AC$31))</f>
        <v>1.1401603791779478</v>
      </c>
      <c r="L21" s="19">
        <f>((div_classtec_est_02!L21/div_classtec_est_02!L$31)/(div_classtec_est_02!$AC21/div_classtec_est_02!$AC$31))</f>
        <v>0.99268041937427232</v>
      </c>
      <c r="M21" s="19">
        <f>((div_classtec_est_02!M21/div_classtec_est_02!M$31)/(div_classtec_est_02!$AC21/div_classtec_est_02!$AC$31))</f>
        <v>0.90623224531234725</v>
      </c>
      <c r="N21" s="19">
        <f>((div_classtec_est_02!N21/div_classtec_est_02!N$31)/(div_classtec_est_02!$AC21/div_classtec_est_02!$AC$31))</f>
        <v>2.0260997723692578</v>
      </c>
      <c r="O21" s="19">
        <f>((div_classtec_est_02!O21/div_classtec_est_02!O$31)/(div_classtec_est_02!$AC21/div_classtec_est_02!$AC$31))</f>
        <v>5.8185884091687043</v>
      </c>
      <c r="P21" s="19">
        <f>((div_classtec_est_02!P21/div_classtec_est_02!P$31)/(div_classtec_est_02!$AC21/div_classtec_est_02!$AC$31))</f>
        <v>0.90007071824172735</v>
      </c>
      <c r="Q21" s="19">
        <f>((div_classtec_est_02!Q21/div_classtec_est_02!Q$31)/(div_classtec_est_02!$AC21/div_classtec_est_02!$AC$31))</f>
        <v>0.53602619039954613</v>
      </c>
      <c r="R21" s="19">
        <f>((div_classtec_est_02!R21/div_classtec_est_02!R$31)/(div_classtec_est_02!$AC21/div_classtec_est_02!$AC$31))</f>
        <v>0.93767117858284865</v>
      </c>
      <c r="S21" s="19">
        <f>((div_classtec_est_02!S21/div_classtec_est_02!S$31)/(div_classtec_est_02!$AC21/div_classtec_est_02!$AC$31))</f>
        <v>0.64318790079126542</v>
      </c>
      <c r="T21" s="19">
        <f>((div_classtec_est_02!T21/div_classtec_est_02!T$31)/(div_classtec_est_02!$AC21/div_classtec_est_02!$AC$31))</f>
        <v>0.43300061800094708</v>
      </c>
      <c r="U21" s="19">
        <f>((div_classtec_est_02!U21/div_classtec_est_02!U$31)/(div_classtec_est_02!$AC21/div_classtec_est_02!$AC$31))</f>
        <v>0.803841309372192</v>
      </c>
      <c r="V21" s="19">
        <f>((div_classtec_est_02!V21/div_classtec_est_02!V$31)/(div_classtec_est_02!$AC21/div_classtec_est_02!$AC$31))</f>
        <v>1.5102950626870084</v>
      </c>
      <c r="W21" s="19">
        <f>((div_classtec_est_02!W21/div_classtec_est_02!W$31)/(div_classtec_est_02!$AC21/div_classtec_est_02!$AC$31))</f>
        <v>1.5387649451511054</v>
      </c>
      <c r="X21" s="19">
        <f>((div_classtec_est_02!X21/div_classtec_est_02!X$31)/(div_classtec_est_02!$AC21/div_classtec_est_02!$AC$31))</f>
        <v>1.2726547355797004</v>
      </c>
      <c r="Y21" s="19">
        <f>((div_classtec_est_02!Y21/div_classtec_est_02!Y$31)/(div_classtec_est_02!$AC21/div_classtec_est_02!$AC$31))</f>
        <v>1.8343698750568815</v>
      </c>
      <c r="Z21" s="19">
        <f>((div_classtec_est_02!Z21/div_classtec_est_02!Z$31)/(div_classtec_est_02!$AC21/div_classtec_est_02!$AC$31))</f>
        <v>1.5831101553944509</v>
      </c>
      <c r="AA21" s="19">
        <f>((div_classtec_est_02!AA21/div_classtec_est_02!AA$31)/(div_classtec_est_02!$AC21/div_classtec_est_02!$AC$31))</f>
        <v>1.6011832402919468</v>
      </c>
      <c r="AB21" s="19">
        <f>((div_classtec_est_02!AB21/div_classtec_est_02!AB$31)/(div_classtec_est_02!$AC21/div_classtec_est_02!$AC$31))</f>
        <v>0.21135262522759751</v>
      </c>
      <c r="AC21" s="19">
        <f>((div_classtec_est_02!AC21/div_classtec_est_02!AC$31)/(div_classtec_est_02!$AC21/div_classtec_est_02!$AC$31))</f>
        <v>1</v>
      </c>
    </row>
    <row r="22" spans="1:29" x14ac:dyDescent="0.2">
      <c r="A22" s="22">
        <v>16</v>
      </c>
      <c r="B22" s="19">
        <f>((div_classtec_est_02!B22/div_classtec_est_02!B$31)/(div_classtec_est_02!$AC22/div_classtec_est_02!$AC$31))</f>
        <v>4.8466950263731878E-2</v>
      </c>
      <c r="C22" s="19">
        <f>((div_classtec_est_02!C22/div_classtec_est_02!C$31)/(div_classtec_est_02!$AC22/div_classtec_est_02!$AC$31))</f>
        <v>0.36813042010688662</v>
      </c>
      <c r="D22" s="19">
        <f>((div_classtec_est_02!D22/div_classtec_est_02!D$31)/(div_classtec_est_02!$AC22/div_classtec_est_02!$AC$31))</f>
        <v>8.6485343431320777E-2</v>
      </c>
      <c r="E22" s="19">
        <f>((div_classtec_est_02!E22/div_classtec_est_02!E$31)/(div_classtec_est_02!$AC22/div_classtec_est_02!$AC$31))</f>
        <v>0.22391906770321743</v>
      </c>
      <c r="F22" s="19">
        <f>((div_classtec_est_02!F22/div_classtec_est_02!F$31)/(div_classtec_est_02!$AC22/div_classtec_est_02!$AC$31))</f>
        <v>0.34976251481679432</v>
      </c>
      <c r="G22" s="19">
        <f>((div_classtec_est_02!G22/div_classtec_est_02!G$31)/(div_classtec_est_02!$AC22/div_classtec_est_02!$AC$31))</f>
        <v>3.751858145951753E-2</v>
      </c>
      <c r="H22" s="19">
        <f>((div_classtec_est_02!H22/div_classtec_est_02!H$31)/(div_classtec_est_02!$AC22/div_classtec_est_02!$AC$31))</f>
        <v>0</v>
      </c>
      <c r="I22" s="19">
        <f>((div_classtec_est_02!I22/div_classtec_est_02!I$31)/(div_classtec_est_02!$AC22/div_classtec_est_02!$AC$31))</f>
        <v>0.27363029746588824</v>
      </c>
      <c r="J22" s="19">
        <f>((div_classtec_est_02!J22/div_classtec_est_02!J$31)/(div_classtec_est_02!$AC22/div_classtec_est_02!$AC$31))</f>
        <v>0.13291311180703969</v>
      </c>
      <c r="K22" s="19">
        <f>((div_classtec_est_02!K22/div_classtec_est_02!K$31)/(div_classtec_est_02!$AC22/div_classtec_est_02!$AC$31))</f>
        <v>0.13497404645612907</v>
      </c>
      <c r="L22" s="19">
        <f>((div_classtec_est_02!L22/div_classtec_est_02!L$31)/(div_classtec_est_02!$AC22/div_classtec_est_02!$AC$31))</f>
        <v>0.11848010236837463</v>
      </c>
      <c r="M22" s="19">
        <f>((div_classtec_est_02!M22/div_classtec_est_02!M$31)/(div_classtec_est_02!$AC22/div_classtec_est_02!$AC$31))</f>
        <v>0.36899061349300782</v>
      </c>
      <c r="N22" s="19">
        <f>((div_classtec_est_02!N22/div_classtec_est_02!N$31)/(div_classtec_est_02!$AC22/div_classtec_est_02!$AC$31))</f>
        <v>0.13123583586098184</v>
      </c>
      <c r="O22" s="19">
        <f>((div_classtec_est_02!O22/div_classtec_est_02!O$31)/(div_classtec_est_02!$AC22/div_classtec_est_02!$AC$31))</f>
        <v>4.9899256061635748</v>
      </c>
      <c r="P22" s="19">
        <f>((div_classtec_est_02!P22/div_classtec_est_02!P$31)/(div_classtec_est_02!$AC22/div_classtec_est_02!$AC$31))</f>
        <v>2.1231843717049519</v>
      </c>
      <c r="Q22" s="19">
        <f>((div_classtec_est_02!Q22/div_classtec_est_02!Q$31)/(div_classtec_est_02!$AC22/div_classtec_est_02!$AC$31))</f>
        <v>1.5790027320386635</v>
      </c>
      <c r="R22" s="19">
        <f>((div_classtec_est_02!R22/div_classtec_est_02!R$31)/(div_classtec_est_02!$AC22/div_classtec_est_02!$AC$31))</f>
        <v>0.83323769155989758</v>
      </c>
      <c r="S22" s="19">
        <f>((div_classtec_est_02!S22/div_classtec_est_02!S$31)/(div_classtec_est_02!$AC22/div_classtec_est_02!$AC$31))</f>
        <v>8.3737839500728287E-2</v>
      </c>
      <c r="T22" s="19">
        <f>((div_classtec_est_02!T22/div_classtec_est_02!T$31)/(div_classtec_est_02!$AC22/div_classtec_est_02!$AC$31))</f>
        <v>1.2708752647618018</v>
      </c>
      <c r="U22" s="19">
        <f>((div_classtec_est_02!U22/div_classtec_est_02!U$31)/(div_classtec_est_02!$AC22/div_classtec_est_02!$AC$31))</f>
        <v>0.39219809509742026</v>
      </c>
      <c r="V22" s="19">
        <f>((div_classtec_est_02!V22/div_classtec_est_02!V$31)/(div_classtec_est_02!$AC22/div_classtec_est_02!$AC$31))</f>
        <v>0.33821865950355229</v>
      </c>
      <c r="W22" s="19">
        <f>((div_classtec_est_02!W22/div_classtec_est_02!W$31)/(div_classtec_est_02!$AC22/div_classtec_est_02!$AC$31))</f>
        <v>0.55223681949045922</v>
      </c>
      <c r="X22" s="19">
        <f>((div_classtec_est_02!X22/div_classtec_est_02!X$31)/(div_classtec_est_02!$AC22/div_classtec_est_02!$AC$31))</f>
        <v>6.1616668310420142</v>
      </c>
      <c r="Y22" s="19">
        <f>((div_classtec_est_02!Y22/div_classtec_est_02!Y$31)/(div_classtec_est_02!$AC22/div_classtec_est_02!$AC$31))</f>
        <v>6.0055486798472578E-2</v>
      </c>
      <c r="Z22" s="19">
        <f>((div_classtec_est_02!Z22/div_classtec_est_02!Z$31)/(div_classtec_est_02!$AC22/div_classtec_est_02!$AC$31))</f>
        <v>9.967431724623059E-2</v>
      </c>
      <c r="AA22" s="19">
        <f>((div_classtec_est_02!AA22/div_classtec_est_02!AA$31)/(div_classtec_est_02!$AC22/div_classtec_est_02!$AC$31))</f>
        <v>0.23106026209053723</v>
      </c>
      <c r="AB22" s="19">
        <f>((div_classtec_est_02!AB22/div_classtec_est_02!AB$31)/(div_classtec_est_02!$AC22/div_classtec_est_02!$AC$31))</f>
        <v>7.7417516361707586E-2</v>
      </c>
      <c r="AC22" s="19">
        <f>((div_classtec_est_02!AC22/div_classtec_est_02!AC$31)/(div_classtec_est_02!$AC22/div_classtec_est_02!$AC$31))</f>
        <v>1</v>
      </c>
    </row>
    <row r="23" spans="1:29" x14ac:dyDescent="0.2">
      <c r="A23" s="22">
        <v>17</v>
      </c>
      <c r="B23" s="19">
        <f>((div_classtec_est_02!B23/div_classtec_est_02!B$31)/(div_classtec_est_02!$AC23/div_classtec_est_02!$AC$31))</f>
        <v>4.2150352323302956E-2</v>
      </c>
      <c r="C23" s="19">
        <f>((div_classtec_est_02!C23/div_classtec_est_02!C$31)/(div_classtec_est_02!$AC23/div_classtec_est_02!$AC$31))</f>
        <v>4.6780308986990024E-2</v>
      </c>
      <c r="D23" s="19">
        <f>((div_classtec_est_02!D23/div_classtec_est_02!D$31)/(div_classtec_est_02!$AC23/div_classtec_est_02!$AC$31))</f>
        <v>0.275097365714009</v>
      </c>
      <c r="E23" s="19">
        <f>((div_classtec_est_02!E23/div_classtec_est_02!E$31)/(div_classtec_est_02!$AC23/div_classtec_est_02!$AC$31))</f>
        <v>9.9591093565911837E-2</v>
      </c>
      <c r="F23" s="19">
        <f>((div_classtec_est_02!F23/div_classtec_est_02!F$31)/(div_classtec_est_02!$AC23/div_classtec_est_02!$AC$31))</f>
        <v>0.31704549442830637</v>
      </c>
      <c r="G23" s="19">
        <f>((div_classtec_est_02!G23/div_classtec_est_02!G$31)/(div_classtec_est_02!$AC23/div_classtec_est_02!$AC$31))</f>
        <v>8.9394142209854432E-3</v>
      </c>
      <c r="H23" s="19">
        <f>((div_classtec_est_02!H23/div_classtec_est_02!H$31)/(div_classtec_est_02!$AC23/div_classtec_est_02!$AC$31))</f>
        <v>2.853698657575585E-2</v>
      </c>
      <c r="I23" s="19">
        <f>((div_classtec_est_02!I23/div_classtec_est_02!I$31)/(div_classtec_est_02!$AC23/div_classtec_est_02!$AC$31))</f>
        <v>0.11765763103936352</v>
      </c>
      <c r="J23" s="19">
        <f>((div_classtec_est_02!J23/div_classtec_est_02!J$31)/(div_classtec_est_02!$AC23/div_classtec_est_02!$AC$31))</f>
        <v>6.671543179168378E-2</v>
      </c>
      <c r="K23" s="19">
        <f>((div_classtec_est_02!K23/div_classtec_est_02!K$31)/(div_classtec_est_02!$AC23/div_classtec_est_02!$AC$31))</f>
        <v>2.0232908743478477</v>
      </c>
      <c r="L23" s="19">
        <f>((div_classtec_est_02!L23/div_classtec_est_02!L$31)/(div_classtec_est_02!$AC23/div_classtec_est_02!$AC$31))</f>
        <v>3.0064755766786448</v>
      </c>
      <c r="M23" s="19">
        <f>((div_classtec_est_02!M23/div_classtec_est_02!M$31)/(div_classtec_est_02!$AC23/div_classtec_est_02!$AC$31))</f>
        <v>2.2168665598375661</v>
      </c>
      <c r="N23" s="19">
        <f>((div_classtec_est_02!N23/div_classtec_est_02!N$31)/(div_classtec_est_02!$AC23/div_classtec_est_02!$AC$31))</f>
        <v>0.52457855342418447</v>
      </c>
      <c r="O23" s="19">
        <f>((div_classtec_est_02!O23/div_classtec_est_02!O$31)/(div_classtec_est_02!$AC23/div_classtec_est_02!$AC$31))</f>
        <v>0.46241561494704192</v>
      </c>
      <c r="P23" s="19">
        <f>((div_classtec_est_02!P23/div_classtec_est_02!P$31)/(div_classtec_est_02!$AC23/div_classtec_est_02!$AC$31))</f>
        <v>1.6238436500096911</v>
      </c>
      <c r="Q23" s="19">
        <f>((div_classtec_est_02!Q23/div_classtec_est_02!Q$31)/(div_classtec_est_02!$AC23/div_classtec_est_02!$AC$31))</f>
        <v>0.5643729433349769</v>
      </c>
      <c r="R23" s="19">
        <f>((div_classtec_est_02!R23/div_classtec_est_02!R$31)/(div_classtec_est_02!$AC23/div_classtec_est_02!$AC$31))</f>
        <v>1.2133306517167444</v>
      </c>
      <c r="S23" s="19">
        <f>((div_classtec_est_02!S23/div_classtec_est_02!S$31)/(div_classtec_est_02!$AC23/div_classtec_est_02!$AC$31))</f>
        <v>0.22854002112251254</v>
      </c>
      <c r="T23" s="19">
        <f>((div_classtec_est_02!T23/div_classtec_est_02!T$31)/(div_classtec_est_02!$AC23/div_classtec_est_02!$AC$31))</f>
        <v>0.35758244185656257</v>
      </c>
      <c r="U23" s="19">
        <f>((div_classtec_est_02!U23/div_classtec_est_02!U$31)/(div_classtec_est_02!$AC23/div_classtec_est_02!$AC$31))</f>
        <v>1.2231871845607689</v>
      </c>
      <c r="V23" s="19">
        <f>((div_classtec_est_02!V23/div_classtec_est_02!V$31)/(div_classtec_est_02!$AC23/div_classtec_est_02!$AC$31))</f>
        <v>0.71958984409020088</v>
      </c>
      <c r="W23" s="19">
        <f>((div_classtec_est_02!W23/div_classtec_est_02!W$31)/(div_classtec_est_02!$AC23/div_classtec_est_02!$AC$31))</f>
        <v>4.0205816424353715</v>
      </c>
      <c r="X23" s="19">
        <f>((div_classtec_est_02!X23/div_classtec_est_02!X$31)/(div_classtec_est_02!$AC23/div_classtec_est_02!$AC$31))</f>
        <v>0.56780375862593668</v>
      </c>
      <c r="Y23" s="19">
        <f>((div_classtec_est_02!Y23/div_classtec_est_02!Y$31)/(div_classtec_est_02!$AC23/div_classtec_est_02!$AC$31))</f>
        <v>0.24525968202176085</v>
      </c>
      <c r="Z23" s="19">
        <f>((div_classtec_est_02!Z23/div_classtec_est_02!Z$31)/(div_classtec_est_02!$AC23/div_classtec_est_02!$AC$31))</f>
        <v>0.26229486964990678</v>
      </c>
      <c r="AA23" s="19">
        <f>((div_classtec_est_02!AA23/div_classtec_est_02!AA$31)/(div_classtec_est_02!$AC23/div_classtec_est_02!$AC$31))</f>
        <v>0.23391496382620178</v>
      </c>
      <c r="AB23" s="19">
        <f>((div_classtec_est_02!AB23/div_classtec_est_02!AB$31)/(div_classtec_est_02!$AC23/div_classtec_est_02!$AC$31))</f>
        <v>8.2392072987594843E-3</v>
      </c>
      <c r="AC23" s="19">
        <f>((div_classtec_est_02!AC23/div_classtec_est_02!AC$31)/(div_classtec_est_02!$AC23/div_classtec_est_02!$AC$31))</f>
        <v>1</v>
      </c>
    </row>
    <row r="24" spans="1:29" x14ac:dyDescent="0.2">
      <c r="A24" s="22">
        <v>18</v>
      </c>
      <c r="B24" s="19">
        <f>((div_classtec_est_02!B24/div_classtec_est_02!B$31)/(div_classtec_est_02!$AC24/div_classtec_est_02!$AC$31))</f>
        <v>0.19632280617461786</v>
      </c>
      <c r="C24" s="19">
        <f>((div_classtec_est_02!C24/div_classtec_est_02!C$31)/(div_classtec_est_02!$AC24/div_classtec_est_02!$AC$31))</f>
        <v>5.0931756771463284E-2</v>
      </c>
      <c r="D24" s="19">
        <f>((div_classtec_est_02!D24/div_classtec_est_02!D$31)/(div_classtec_est_02!$AC24/div_classtec_est_02!$AC$31))</f>
        <v>0.1387107237267691</v>
      </c>
      <c r="E24" s="19">
        <f>((div_classtec_est_02!E24/div_classtec_est_02!E$31)/(div_classtec_est_02!$AC24/div_classtec_est_02!$AC$31))</f>
        <v>3.9011547676904547E-2</v>
      </c>
      <c r="F24" s="19">
        <f>((div_classtec_est_02!F24/div_classtec_est_02!F$31)/(div_classtec_est_02!$AC24/div_classtec_est_02!$AC$31))</f>
        <v>9.524481631106882E-2</v>
      </c>
      <c r="G24" s="19">
        <f>((div_classtec_est_02!G24/div_classtec_est_02!G$31)/(div_classtec_est_02!$AC24/div_classtec_est_02!$AC$31))</f>
        <v>4.6140344977658322E-2</v>
      </c>
      <c r="H24" s="19">
        <f>((div_classtec_est_02!H24/div_classtec_est_02!H$31)/(div_classtec_est_02!$AC24/div_classtec_est_02!$AC$31))</f>
        <v>0.13711745338797354</v>
      </c>
      <c r="I24" s="19">
        <f>((div_classtec_est_02!I24/div_classtec_est_02!I$31)/(div_classtec_est_02!$AC24/div_classtec_est_02!$AC$31))</f>
        <v>9.1757802871886673E-2</v>
      </c>
      <c r="J24" s="19">
        <f>((div_classtec_est_02!J24/div_classtec_est_02!J$31)/(div_classtec_est_02!$AC24/div_classtec_est_02!$AC$31))</f>
        <v>1.0937965588399507</v>
      </c>
      <c r="K24" s="19">
        <f>((div_classtec_est_02!K24/div_classtec_est_02!K$31)/(div_classtec_est_02!$AC24/div_classtec_est_02!$AC$31))</f>
        <v>2.4259105055568342</v>
      </c>
      <c r="L24" s="19">
        <f>((div_classtec_est_02!L24/div_classtec_est_02!L$31)/(div_classtec_est_02!$AC24/div_classtec_est_02!$AC$31))</f>
        <v>2.5235609899272586</v>
      </c>
      <c r="M24" s="19">
        <f>((div_classtec_est_02!M24/div_classtec_est_02!M$31)/(div_classtec_est_02!$AC24/div_classtec_est_02!$AC$31))</f>
        <v>0.53680654639610081</v>
      </c>
      <c r="N24" s="19">
        <f>((div_classtec_est_02!N24/div_classtec_est_02!N$31)/(div_classtec_est_02!$AC24/div_classtec_est_02!$AC$31))</f>
        <v>0.73249537272993492</v>
      </c>
      <c r="O24" s="19">
        <f>((div_classtec_est_02!O24/div_classtec_est_02!O$31)/(div_classtec_est_02!$AC24/div_classtec_est_02!$AC$31))</f>
        <v>8.1780054321569304E-2</v>
      </c>
      <c r="P24" s="19">
        <f>((div_classtec_est_02!P24/div_classtec_est_02!P$31)/(div_classtec_est_02!$AC24/div_classtec_est_02!$AC$31))</f>
        <v>0.44372375677925185</v>
      </c>
      <c r="Q24" s="19">
        <f>((div_classtec_est_02!Q24/div_classtec_est_02!Q$31)/(div_classtec_est_02!$AC24/div_classtec_est_02!$AC$31))</f>
        <v>0.3637285982874397</v>
      </c>
      <c r="R24" s="19">
        <f>((div_classtec_est_02!R24/div_classtec_est_02!R$31)/(div_classtec_est_02!$AC24/div_classtec_est_02!$AC$31))</f>
        <v>1.1469355728367197</v>
      </c>
      <c r="S24" s="19">
        <f>((div_classtec_est_02!S24/div_classtec_est_02!S$31)/(div_classtec_est_02!$AC24/div_classtec_est_02!$AC$31))</f>
        <v>1.5389775505208605</v>
      </c>
      <c r="T24" s="19">
        <f>((div_classtec_est_02!T24/div_classtec_est_02!T$31)/(div_classtec_est_02!$AC24/div_classtec_est_02!$AC$31))</f>
        <v>0.89306999038339951</v>
      </c>
      <c r="U24" s="19">
        <f>((div_classtec_est_02!U24/div_classtec_est_02!U$31)/(div_classtec_est_02!$AC24/div_classtec_est_02!$AC$31))</f>
        <v>0.91232341923394733</v>
      </c>
      <c r="V24" s="19">
        <f>((div_classtec_est_02!V24/div_classtec_est_02!V$31)/(div_classtec_est_02!$AC24/div_classtec_est_02!$AC$31))</f>
        <v>1.5649077259838355</v>
      </c>
      <c r="W24" s="19">
        <f>((div_classtec_est_02!W24/div_classtec_est_02!W$31)/(div_classtec_est_02!$AC24/div_classtec_est_02!$AC$31))</f>
        <v>3.330088280308007</v>
      </c>
      <c r="X24" s="19">
        <f>((div_classtec_est_02!X24/div_classtec_est_02!X$31)/(div_classtec_est_02!$AC24/div_classtec_est_02!$AC$31))</f>
        <v>0.43985200045132489</v>
      </c>
      <c r="Y24" s="19">
        <f>((div_classtec_est_02!Y24/div_classtec_est_02!Y$31)/(div_classtec_est_02!$AC24/div_classtec_est_02!$AC$31))</f>
        <v>0.3378922397066691</v>
      </c>
      <c r="Z24" s="19">
        <f>((div_classtec_est_02!Z24/div_classtec_est_02!Z$31)/(div_classtec_est_02!$AC24/div_classtec_est_02!$AC$31))</f>
        <v>0.13551840087484759</v>
      </c>
      <c r="AA24" s="19">
        <f>((div_classtec_est_02!AA24/div_classtec_est_02!AA$31)/(div_classtec_est_02!$AC24/div_classtec_est_02!$AC$31))</f>
        <v>1.4663867770991657</v>
      </c>
      <c r="AB24" s="19">
        <f>((div_classtec_est_02!AB24/div_classtec_est_02!AB$31)/(div_classtec_est_02!$AC24/div_classtec_est_02!$AC$31))</f>
        <v>5.8314929526570268E-2</v>
      </c>
      <c r="AC24" s="19">
        <f>((div_classtec_est_02!AC24/div_classtec_est_02!AC$31)/(div_classtec_est_02!$AC24/div_classtec_est_02!$AC$31))</f>
        <v>1</v>
      </c>
    </row>
    <row r="25" spans="1:29" x14ac:dyDescent="0.2">
      <c r="A25" s="22">
        <v>19</v>
      </c>
      <c r="B25" s="19">
        <f>((div_classtec_est_02!B25/div_classtec_est_02!B$31)/(div_classtec_est_02!$AC25/div_classtec_est_02!$AC$31))</f>
        <v>0.18641317836479582</v>
      </c>
      <c r="C25" s="19">
        <f>((div_classtec_est_02!C25/div_classtec_est_02!C$31)/(div_classtec_est_02!$AC25/div_classtec_est_02!$AC$31))</f>
        <v>8.7866143441126379E-2</v>
      </c>
      <c r="D25" s="19">
        <f>((div_classtec_est_02!D25/div_classtec_est_02!D$31)/(div_classtec_est_02!$AC25/div_classtec_est_02!$AC$31))</f>
        <v>5.8978582251095377E-4</v>
      </c>
      <c r="E25" s="19">
        <f>((div_classtec_est_02!E25/div_classtec_est_02!E$31)/(div_classtec_est_02!$AC25/div_classtec_est_02!$AC$31))</f>
        <v>7.0242623419778619E-2</v>
      </c>
      <c r="F25" s="19">
        <f>((div_classtec_est_02!F25/div_classtec_est_02!F$31)/(div_classtec_est_02!$AC25/div_classtec_est_02!$AC$31))</f>
        <v>8.4451860360096415E-2</v>
      </c>
      <c r="G25" s="19">
        <f>((div_classtec_est_02!G25/div_classtec_est_02!G$31)/(div_classtec_est_02!$AC25/div_classtec_est_02!$AC$31))</f>
        <v>0</v>
      </c>
      <c r="H25" s="19">
        <f>((div_classtec_est_02!H25/div_classtec_est_02!H$31)/(div_classtec_est_02!$AC25/div_classtec_est_02!$AC$31))</f>
        <v>0.14379367877872204</v>
      </c>
      <c r="I25" s="19">
        <f>((div_classtec_est_02!I25/div_classtec_est_02!I$31)/(div_classtec_est_02!$AC25/div_classtec_est_02!$AC$31))</f>
        <v>0.11039887511047036</v>
      </c>
      <c r="J25" s="19">
        <f>((div_classtec_est_02!J25/div_classtec_est_02!J$31)/(div_classtec_est_02!$AC25/div_classtec_est_02!$AC$31))</f>
        <v>0.11130585423542805</v>
      </c>
      <c r="K25" s="19">
        <f>((div_classtec_est_02!K25/div_classtec_est_02!K$31)/(div_classtec_est_02!$AC25/div_classtec_est_02!$AC$31))</f>
        <v>4.2313811134665302</v>
      </c>
      <c r="L25" s="19">
        <f>((div_classtec_est_02!L25/div_classtec_est_02!L$31)/(div_classtec_est_02!$AC25/div_classtec_est_02!$AC$31))</f>
        <v>0.48532288093019565</v>
      </c>
      <c r="M25" s="19">
        <f>((div_classtec_est_02!M25/div_classtec_est_02!M$31)/(div_classtec_est_02!$AC25/div_classtec_est_02!$AC$31))</f>
        <v>1.8915918737437769</v>
      </c>
      <c r="N25" s="19">
        <f>((div_classtec_est_02!N25/div_classtec_est_02!N$31)/(div_classtec_est_02!$AC25/div_classtec_est_02!$AC$31))</f>
        <v>0.19586000519975388</v>
      </c>
      <c r="O25" s="19">
        <f>((div_classtec_est_02!O25/div_classtec_est_02!O$31)/(div_classtec_est_02!$AC25/div_classtec_est_02!$AC$31))</f>
        <v>3.361543675018118E-2</v>
      </c>
      <c r="P25" s="19">
        <f>((div_classtec_est_02!P25/div_classtec_est_02!P$31)/(div_classtec_est_02!$AC25/div_classtec_est_02!$AC$31))</f>
        <v>0.40457526150549583</v>
      </c>
      <c r="Q25" s="19">
        <f>((div_classtec_est_02!Q25/div_classtec_est_02!Q$31)/(div_classtec_est_02!$AC25/div_classtec_est_02!$AC$31))</f>
        <v>0.94406313919061025</v>
      </c>
      <c r="R25" s="19">
        <f>((div_classtec_est_02!R25/div_classtec_est_02!R$31)/(div_classtec_est_02!$AC25/div_classtec_est_02!$AC$31))</f>
        <v>0.65099184735515869</v>
      </c>
      <c r="S25" s="19">
        <f>((div_classtec_est_02!S25/div_classtec_est_02!S$31)/(div_classtec_est_02!$AC25/div_classtec_est_02!$AC$31))</f>
        <v>0.24809494255580769</v>
      </c>
      <c r="T25" s="19">
        <f>((div_classtec_est_02!T25/div_classtec_est_02!T$31)/(div_classtec_est_02!$AC25/div_classtec_est_02!$AC$31))</f>
        <v>0.12948637460550386</v>
      </c>
      <c r="U25" s="19">
        <f>((div_classtec_est_02!U25/div_classtec_est_02!U$31)/(div_classtec_est_02!$AC25/div_classtec_est_02!$AC$31))</f>
        <v>0.61918765549165133</v>
      </c>
      <c r="V25" s="19">
        <f>((div_classtec_est_02!V25/div_classtec_est_02!V$31)/(div_classtec_est_02!$AC25/div_classtec_est_02!$AC$31))</f>
        <v>0.28464470210704212</v>
      </c>
      <c r="W25" s="19">
        <f>((div_classtec_est_02!W25/div_classtec_est_02!W$31)/(div_classtec_est_02!$AC25/div_classtec_est_02!$AC$31))</f>
        <v>0.47312205372759314</v>
      </c>
      <c r="X25" s="19">
        <f>((div_classtec_est_02!X25/div_classtec_est_02!X$31)/(div_classtec_est_02!$AC25/div_classtec_est_02!$AC$31))</f>
        <v>6.5624866698514159</v>
      </c>
      <c r="Y25" s="19">
        <f>((div_classtec_est_02!Y25/div_classtec_est_02!Y$31)/(div_classtec_est_02!$AC25/div_classtec_est_02!$AC$31))</f>
        <v>0.3732617863386421</v>
      </c>
      <c r="Z25" s="19">
        <f>((div_classtec_est_02!Z25/div_classtec_est_02!Z$31)/(div_classtec_est_02!$AC25/div_classtec_est_02!$AC$31))</f>
        <v>0.25195246768561641</v>
      </c>
      <c r="AA25" s="19">
        <f>((div_classtec_est_02!AA25/div_classtec_est_02!AA$31)/(div_classtec_est_02!$AC25/div_classtec_est_02!$AC$31))</f>
        <v>0.38047968583647068</v>
      </c>
      <c r="AB25" s="19">
        <f>((div_classtec_est_02!AB25/div_classtec_est_02!AB$31)/(div_classtec_est_02!$AC25/div_classtec_est_02!$AC$31))</f>
        <v>9.2918826571708069E-3</v>
      </c>
      <c r="AC25" s="19">
        <f>((div_classtec_est_02!AC25/div_classtec_est_02!AC$31)/(div_classtec_est_02!$AC25/div_classtec_est_02!$AC$31))</f>
        <v>1</v>
      </c>
    </row>
    <row r="26" spans="1:29" x14ac:dyDescent="0.2">
      <c r="A26" s="22">
        <v>20</v>
      </c>
      <c r="B26" s="19">
        <f>((div_classtec_est_02!B26/div_classtec_est_02!B$31)/(div_classtec_est_02!$AC26/div_classtec_est_02!$AC$31))</f>
        <v>7.9440021517402206</v>
      </c>
      <c r="C26" s="19">
        <f>((div_classtec_est_02!C26/div_classtec_est_02!C$31)/(div_classtec_est_02!$AC26/div_classtec_est_02!$AC$31))</f>
        <v>1.6315183378764362</v>
      </c>
      <c r="D26" s="19">
        <f>((div_classtec_est_02!D26/div_classtec_est_02!D$31)/(div_classtec_est_02!$AC26/div_classtec_est_02!$AC$31))</f>
        <v>1.1024037821556181</v>
      </c>
      <c r="E26" s="19">
        <f>((div_classtec_est_02!E26/div_classtec_est_02!E$31)/(div_classtec_est_02!$AC26/div_classtec_est_02!$AC$31))</f>
        <v>0.8627513844879241</v>
      </c>
      <c r="F26" s="19">
        <f>((div_classtec_est_02!F26/div_classtec_est_02!F$31)/(div_classtec_est_02!$AC26/div_classtec_est_02!$AC$31))</f>
        <v>7.6515852099575206</v>
      </c>
      <c r="G26" s="19">
        <f>((div_classtec_est_02!G26/div_classtec_est_02!G$31)/(div_classtec_est_02!$AC26/div_classtec_est_02!$AC$31))</f>
        <v>0.22245395820588176</v>
      </c>
      <c r="H26" s="19">
        <f>((div_classtec_est_02!H26/div_classtec_est_02!H$31)/(div_classtec_est_02!$AC26/div_classtec_est_02!$AC$31))</f>
        <v>5.191024634313008E-2</v>
      </c>
      <c r="I26" s="19">
        <f>((div_classtec_est_02!I26/div_classtec_est_02!I$31)/(div_classtec_est_02!$AC26/div_classtec_est_02!$AC$31))</f>
        <v>0.85521855121127677</v>
      </c>
      <c r="J26" s="19">
        <f>((div_classtec_est_02!J26/div_classtec_est_02!J$31)/(div_classtec_est_02!$AC26/div_classtec_est_02!$AC$31))</f>
        <v>0.17247194508934849</v>
      </c>
      <c r="K26" s="19">
        <f>((div_classtec_est_02!K26/div_classtec_est_02!K$31)/(div_classtec_est_02!$AC26/div_classtec_est_02!$AC$31))</f>
        <v>0.2228558023191152</v>
      </c>
      <c r="L26" s="19">
        <f>((div_classtec_est_02!L26/div_classtec_est_02!L$31)/(div_classtec_est_02!$AC26/div_classtec_est_02!$AC$31))</f>
        <v>0.14231105914899558</v>
      </c>
      <c r="M26" s="19">
        <f>((div_classtec_est_02!M26/div_classtec_est_02!M$31)/(div_classtec_est_02!$AC26/div_classtec_est_02!$AC$31))</f>
        <v>9.9110947368635141E-2</v>
      </c>
      <c r="N26" s="19">
        <f>((div_classtec_est_02!N26/div_classtec_est_02!N$31)/(div_classtec_est_02!$AC26/div_classtec_est_02!$AC$31))</f>
        <v>9.9246508258947569E-2</v>
      </c>
      <c r="O26" s="19">
        <f>((div_classtec_est_02!O26/div_classtec_est_02!O$31)/(div_classtec_est_02!$AC26/div_classtec_est_02!$AC$31))</f>
        <v>6.5738834580191113E-2</v>
      </c>
      <c r="P26" s="19">
        <f>((div_classtec_est_02!P26/div_classtec_est_02!P$31)/(div_classtec_est_02!$AC26/div_classtec_est_02!$AC$31))</f>
        <v>0.18968722278186531</v>
      </c>
      <c r="Q26" s="19">
        <f>((div_classtec_est_02!Q26/div_classtec_est_02!Q$31)/(div_classtec_est_02!$AC26/div_classtec_est_02!$AC$31))</f>
        <v>0.23022599736023122</v>
      </c>
      <c r="R26" s="19">
        <f>((div_classtec_est_02!R26/div_classtec_est_02!R$31)/(div_classtec_est_02!$AC26/div_classtec_est_02!$AC$31))</f>
        <v>0.39047413899059435</v>
      </c>
      <c r="S26" s="19">
        <f>((div_classtec_est_02!S26/div_classtec_est_02!S$31)/(div_classtec_est_02!$AC26/div_classtec_est_02!$AC$31))</f>
        <v>0.60568826370216544</v>
      </c>
      <c r="T26" s="19">
        <f>((div_classtec_est_02!T26/div_classtec_est_02!T$31)/(div_classtec_est_02!$AC26/div_classtec_est_02!$AC$31))</f>
        <v>0.11836524949655064</v>
      </c>
      <c r="U26" s="19">
        <f>((div_classtec_est_02!U26/div_classtec_est_02!U$31)/(div_classtec_est_02!$AC26/div_classtec_est_02!$AC$31))</f>
        <v>0.36691293714666767</v>
      </c>
      <c r="V26" s="19">
        <f>((div_classtec_est_02!V26/div_classtec_est_02!V$31)/(div_classtec_est_02!$AC26/div_classtec_est_02!$AC$31))</f>
        <v>3.358491176677572</v>
      </c>
      <c r="W26" s="19">
        <f>((div_classtec_est_02!W26/div_classtec_est_02!W$31)/(div_classtec_est_02!$AC26/div_classtec_est_02!$AC$31))</f>
        <v>4.3080385223764308</v>
      </c>
      <c r="X26" s="19">
        <f>((div_classtec_est_02!X26/div_classtec_est_02!X$31)/(div_classtec_est_02!$AC26/div_classtec_est_02!$AC$31))</f>
        <v>0.986198225993831</v>
      </c>
      <c r="Y26" s="19">
        <f>((div_classtec_est_02!Y26/div_classtec_est_02!Y$31)/(div_classtec_est_02!$AC26/div_classtec_est_02!$AC$31))</f>
        <v>0.89271534943199848</v>
      </c>
      <c r="Z26" s="19">
        <f>((div_classtec_est_02!Z26/div_classtec_est_02!Z$31)/(div_classtec_est_02!$AC26/div_classtec_est_02!$AC$31))</f>
        <v>7.0487153707425225</v>
      </c>
      <c r="AA26" s="19">
        <f>((div_classtec_est_02!AA26/div_classtec_est_02!AA$31)/(div_classtec_est_02!$AC26/div_classtec_est_02!$AC$31))</f>
        <v>0.16477271599767793</v>
      </c>
      <c r="AB26" s="19">
        <f>((div_classtec_est_02!AB26/div_classtec_est_02!AB$31)/(div_classtec_est_02!$AC26/div_classtec_est_02!$AC$31))</f>
        <v>6.908504364950889E-2</v>
      </c>
      <c r="AC26" s="19">
        <f>((div_classtec_est_02!AC26/div_classtec_est_02!AC$31)/(div_classtec_est_02!$AC26/div_classtec_est_02!$AC$31))</f>
        <v>1</v>
      </c>
    </row>
    <row r="27" spans="1:29" x14ac:dyDescent="0.2">
      <c r="A27" s="22">
        <v>21</v>
      </c>
      <c r="B27" s="19">
        <f>((div_classtec_est_02!B27/div_classtec_est_02!B$31)/(div_classtec_est_02!$AC27/div_classtec_est_02!$AC$31))</f>
        <v>0.28174062018591839</v>
      </c>
      <c r="C27" s="19">
        <f>((div_classtec_est_02!C27/div_classtec_est_02!C$31)/(div_classtec_est_02!$AC27/div_classtec_est_02!$AC$31))</f>
        <v>7.2017855440754577E-2</v>
      </c>
      <c r="D27" s="19">
        <f>((div_classtec_est_02!D27/div_classtec_est_02!D$31)/(div_classtec_est_02!$AC27/div_classtec_est_02!$AC$31))</f>
        <v>0.97003674311734267</v>
      </c>
      <c r="E27" s="19">
        <f>((div_classtec_est_02!E27/div_classtec_est_02!E$31)/(div_classtec_est_02!$AC27/div_classtec_est_02!$AC$31))</f>
        <v>2.5031766953829058E-2</v>
      </c>
      <c r="F27" s="19">
        <f>((div_classtec_est_02!F27/div_classtec_est_02!F$31)/(div_classtec_est_02!$AC27/div_classtec_est_02!$AC$31))</f>
        <v>0.4507209949905972</v>
      </c>
      <c r="G27" s="19">
        <f>((div_classtec_est_02!G27/div_classtec_est_02!G$31)/(div_classtec_est_02!$AC27/div_classtec_est_02!$AC$31))</f>
        <v>2.1558074001617129</v>
      </c>
      <c r="H27" s="19">
        <f>((div_classtec_est_02!H27/div_classtec_est_02!H$31)/(div_classtec_est_02!$AC27/div_classtec_est_02!$AC$31))</f>
        <v>8.8085069423397347E-3</v>
      </c>
      <c r="I27" s="19">
        <f>((div_classtec_est_02!I27/div_classtec_est_02!I$31)/(div_classtec_est_02!$AC27/div_classtec_est_02!$AC$31))</f>
        <v>0.55771486399149117</v>
      </c>
      <c r="J27" s="19">
        <f>((div_classtec_est_02!J27/div_classtec_est_02!J$31)/(div_classtec_est_02!$AC27/div_classtec_est_02!$AC$31))</f>
        <v>3.1697643369581183E-2</v>
      </c>
      <c r="K27" s="19">
        <f>((div_classtec_est_02!K27/div_classtec_est_02!K$31)/(div_classtec_est_02!$AC27/div_classtec_est_02!$AC$31))</f>
        <v>0.40621041920478768</v>
      </c>
      <c r="L27" s="19">
        <f>((div_classtec_est_02!L27/div_classtec_est_02!L$31)/(div_classtec_est_02!$AC27/div_classtec_est_02!$AC$31))</f>
        <v>0.26416044883838807</v>
      </c>
      <c r="M27" s="19">
        <f>((div_classtec_est_02!M27/div_classtec_est_02!M$31)/(div_classtec_est_02!$AC27/div_classtec_est_02!$AC$31))</f>
        <v>0.42186702999959513</v>
      </c>
      <c r="N27" s="19">
        <f>((div_classtec_est_02!N27/div_classtec_est_02!N$31)/(div_classtec_est_02!$AC27/div_classtec_est_02!$AC$31))</f>
        <v>0.59876629036328977</v>
      </c>
      <c r="O27" s="19">
        <f>((div_classtec_est_02!O27/div_classtec_est_02!O$31)/(div_classtec_est_02!$AC27/div_classtec_est_02!$AC$31))</f>
        <v>7.377383637943126E-2</v>
      </c>
      <c r="P27" s="19">
        <f>((div_classtec_est_02!P27/div_classtec_est_02!P$31)/(div_classtec_est_02!$AC27/div_classtec_est_02!$AC$31))</f>
        <v>0.18536791992055421</v>
      </c>
      <c r="Q27" s="19">
        <f>((div_classtec_est_02!Q27/div_classtec_est_02!Q$31)/(div_classtec_est_02!$AC27/div_classtec_est_02!$AC$31))</f>
        <v>0.53563999287217157</v>
      </c>
      <c r="R27" s="19">
        <f>((div_classtec_est_02!R27/div_classtec_est_02!R$31)/(div_classtec_est_02!$AC27/div_classtec_est_02!$AC$31))</f>
        <v>0.61959385886128204</v>
      </c>
      <c r="S27" s="19">
        <f>((div_classtec_est_02!S27/div_classtec_est_02!S$31)/(div_classtec_est_02!$AC27/div_classtec_est_02!$AC$31))</f>
        <v>0.59825291175917983</v>
      </c>
      <c r="T27" s="19">
        <f>((div_classtec_est_02!T27/div_classtec_est_02!T$31)/(div_classtec_est_02!$AC27/div_classtec_est_02!$AC$31))</f>
        <v>0.48580178727385243</v>
      </c>
      <c r="U27" s="19">
        <f>((div_classtec_est_02!U27/div_classtec_est_02!U$31)/(div_classtec_est_02!$AC27/div_classtec_est_02!$AC$31))</f>
        <v>1.4942532126766039</v>
      </c>
      <c r="V27" s="19">
        <f>((div_classtec_est_02!V27/div_classtec_est_02!V$31)/(div_classtec_est_02!$AC27/div_classtec_est_02!$AC$31))</f>
        <v>1.9928838157661006</v>
      </c>
      <c r="W27" s="19">
        <f>((div_classtec_est_02!W27/div_classtec_est_02!W$31)/(div_classtec_est_02!$AC27/div_classtec_est_02!$AC$31))</f>
        <v>2.5531363499522142</v>
      </c>
      <c r="X27" s="19">
        <f>((div_classtec_est_02!X27/div_classtec_est_02!X$31)/(div_classtec_est_02!$AC27/div_classtec_est_02!$AC$31))</f>
        <v>1.0619231025873617</v>
      </c>
      <c r="Y27" s="19">
        <f>((div_classtec_est_02!Y27/div_classtec_est_02!Y$31)/(div_classtec_est_02!$AC27/div_classtec_est_02!$AC$31))</f>
        <v>0.16112553149754177</v>
      </c>
      <c r="Z27" s="19">
        <f>((div_classtec_est_02!Z27/div_classtec_est_02!Z$31)/(div_classtec_est_02!$AC27/div_classtec_est_02!$AC$31))</f>
        <v>5.6950694078075716E-2</v>
      </c>
      <c r="AA27" s="19">
        <f>((div_classtec_est_02!AA27/div_classtec_est_02!AA$31)/(div_classtec_est_02!$AC27/div_classtec_est_02!$AC$31))</f>
        <v>0.46043612985363697</v>
      </c>
      <c r="AB27" s="19">
        <f>((div_classtec_est_02!AB27/div_classtec_est_02!AB$31)/(div_classtec_est_02!$AC27/div_classtec_est_02!$AC$31))</f>
        <v>3.7791114952680047E-2</v>
      </c>
      <c r="AC27" s="19">
        <f>((div_classtec_est_02!AC27/div_classtec_est_02!AC$31)/(div_classtec_est_02!$AC27/div_classtec_est_02!$AC$31))</f>
        <v>1</v>
      </c>
    </row>
    <row r="28" spans="1:29" x14ac:dyDescent="0.2">
      <c r="A28" s="22">
        <v>22</v>
      </c>
      <c r="B28" s="19">
        <f>((div_classtec_est_02!B28/div_classtec_est_02!B$31)/(div_classtec_est_02!$AC28/div_classtec_est_02!$AC$31))</f>
        <v>0.53539607871609851</v>
      </c>
      <c r="C28" s="19">
        <f>((div_classtec_est_02!C28/div_classtec_est_02!C$31)/(div_classtec_est_02!$AC28/div_classtec_est_02!$AC$31))</f>
        <v>0.44076956503956366</v>
      </c>
      <c r="D28" s="19">
        <f>((div_classtec_est_02!D28/div_classtec_est_02!D$31)/(div_classtec_est_02!$AC28/div_classtec_est_02!$AC$31))</f>
        <v>1.3669713213200214</v>
      </c>
      <c r="E28" s="19">
        <f>((div_classtec_est_02!E28/div_classtec_est_02!E$31)/(div_classtec_est_02!$AC28/div_classtec_est_02!$AC$31))</f>
        <v>0.58201159951490744</v>
      </c>
      <c r="F28" s="19">
        <f>((div_classtec_est_02!F28/div_classtec_est_02!F$31)/(div_classtec_est_02!$AC28/div_classtec_est_02!$AC$31))</f>
        <v>0.35465067160078206</v>
      </c>
      <c r="G28" s="19">
        <f>((div_classtec_est_02!G28/div_classtec_est_02!G$31)/(div_classtec_est_02!$AC28/div_classtec_est_02!$AC$31))</f>
        <v>0.12189811385181996</v>
      </c>
      <c r="H28" s="19">
        <f>((div_classtec_est_02!H28/div_classtec_est_02!H$31)/(div_classtec_est_02!$AC28/div_classtec_est_02!$AC$31))</f>
        <v>0.33224065988211776</v>
      </c>
      <c r="I28" s="19">
        <f>((div_classtec_est_02!I28/div_classtec_est_02!I$31)/(div_classtec_est_02!$AC28/div_classtec_est_02!$AC$31))</f>
        <v>0.55041543903261203</v>
      </c>
      <c r="J28" s="19">
        <f>((div_classtec_est_02!J28/div_classtec_est_02!J$31)/(div_classtec_est_02!$AC28/div_classtec_est_02!$AC$31))</f>
        <v>0.55019049127548569</v>
      </c>
      <c r="K28" s="19">
        <f>((div_classtec_est_02!K28/div_classtec_est_02!K$31)/(div_classtec_est_02!$AC28/div_classtec_est_02!$AC$31))</f>
        <v>0.69591804146779446</v>
      </c>
      <c r="L28" s="19">
        <f>((div_classtec_est_02!L28/div_classtec_est_02!L$31)/(div_classtec_est_02!$AC28/div_classtec_est_02!$AC$31))</f>
        <v>0.56268155664162078</v>
      </c>
      <c r="M28" s="19">
        <f>((div_classtec_est_02!M28/div_classtec_est_02!M$31)/(div_classtec_est_02!$AC28/div_classtec_est_02!$AC$31))</f>
        <v>0.77945620562711171</v>
      </c>
      <c r="N28" s="19">
        <f>((div_classtec_est_02!N28/div_classtec_est_02!N$31)/(div_classtec_est_02!$AC28/div_classtec_est_02!$AC$31))</f>
        <v>0.66744276718562623</v>
      </c>
      <c r="O28" s="19">
        <f>((div_classtec_est_02!O28/div_classtec_est_02!O$31)/(div_classtec_est_02!$AC28/div_classtec_est_02!$AC$31))</f>
        <v>0.4322307754806049</v>
      </c>
      <c r="P28" s="19">
        <f>((div_classtec_est_02!P28/div_classtec_est_02!P$31)/(div_classtec_est_02!$AC28/div_classtec_est_02!$AC$31))</f>
        <v>0.46431678074158</v>
      </c>
      <c r="Q28" s="19">
        <f>((div_classtec_est_02!Q28/div_classtec_est_02!Q$31)/(div_classtec_est_02!$AC28/div_classtec_est_02!$AC$31))</f>
        <v>0.41006798622937146</v>
      </c>
      <c r="R28" s="19">
        <f>((div_classtec_est_02!R28/div_classtec_est_02!R$31)/(div_classtec_est_02!$AC28/div_classtec_est_02!$AC$31))</f>
        <v>0.65026412429426772</v>
      </c>
      <c r="S28" s="19">
        <f>((div_classtec_est_02!S28/div_classtec_est_02!S$31)/(div_classtec_est_02!$AC28/div_classtec_est_02!$AC$31))</f>
        <v>0.74172004762895383</v>
      </c>
      <c r="T28" s="19">
        <f>((div_classtec_est_02!T28/div_classtec_est_02!T$31)/(div_classtec_est_02!$AC28/div_classtec_est_02!$AC$31))</f>
        <v>1.0547689413126411</v>
      </c>
      <c r="U28" s="19">
        <f>((div_classtec_est_02!U28/div_classtec_est_02!U$31)/(div_classtec_est_02!$AC28/div_classtec_est_02!$AC$31))</f>
        <v>1.4891304485341679</v>
      </c>
      <c r="V28" s="19">
        <f>((div_classtec_est_02!V28/div_classtec_est_02!V$31)/(div_classtec_est_02!$AC28/div_classtec_est_02!$AC$31))</f>
        <v>1.058733074146325</v>
      </c>
      <c r="W28" s="19">
        <f>((div_classtec_est_02!W28/div_classtec_est_02!W$31)/(div_classtec_est_02!$AC28/div_classtec_est_02!$AC$31))</f>
        <v>0.82196791050715601</v>
      </c>
      <c r="X28" s="19">
        <f>((div_classtec_est_02!X28/div_classtec_est_02!X$31)/(div_classtec_est_02!$AC28/div_classtec_est_02!$AC$31))</f>
        <v>1.2119991719411045</v>
      </c>
      <c r="Y28" s="19">
        <f>((div_classtec_est_02!Y28/div_classtec_est_02!Y$31)/(div_classtec_est_02!$AC28/div_classtec_est_02!$AC$31))</f>
        <v>0.62742133859718618</v>
      </c>
      <c r="Z28" s="19">
        <f>((div_classtec_est_02!Z28/div_classtec_est_02!Z$31)/(div_classtec_est_02!$AC28/div_classtec_est_02!$AC$31))</f>
        <v>0.57691941930098634</v>
      </c>
      <c r="AA28" s="19">
        <f>((div_classtec_est_02!AA28/div_classtec_est_02!AA$31)/(div_classtec_est_02!$AC28/div_classtec_est_02!$AC$31))</f>
        <v>0.7055181221527842</v>
      </c>
      <c r="AB28" s="19">
        <f>((div_classtec_est_02!AB28/div_classtec_est_02!AB$31)/(div_classtec_est_02!$AC28/div_classtec_est_02!$AC$31))</f>
        <v>0.58988445644976895</v>
      </c>
      <c r="AC28" s="19">
        <f>((div_classtec_est_02!AC28/div_classtec_est_02!AC$31)/(div_classtec_est_02!$AC28/div_classtec_est_02!$AC$31))</f>
        <v>1</v>
      </c>
    </row>
    <row r="29" spans="1:29" x14ac:dyDescent="0.2">
      <c r="A29" s="22">
        <v>36</v>
      </c>
      <c r="B29" s="19">
        <f>((div_classtec_est_02!B29/div_classtec_est_02!B$31)/(div_classtec_est_02!$AC29/div_classtec_est_02!$AC$31))</f>
        <v>0.50786830005606187</v>
      </c>
      <c r="C29" s="19">
        <f>((div_classtec_est_02!C29/div_classtec_est_02!C$31)/(div_classtec_est_02!$AC29/div_classtec_est_02!$AC$31))</f>
        <v>0.30902292192608288</v>
      </c>
      <c r="D29" s="19">
        <f>((div_classtec_est_02!D29/div_classtec_est_02!D$31)/(div_classtec_est_02!$AC29/div_classtec_est_02!$AC$31))</f>
        <v>0.48304991695010707</v>
      </c>
      <c r="E29" s="19">
        <f>((div_classtec_est_02!E29/div_classtec_est_02!E$31)/(div_classtec_est_02!$AC29/div_classtec_est_02!$AC$31))</f>
        <v>0.26773740875358049</v>
      </c>
      <c r="F29" s="19">
        <f>((div_classtec_est_02!F29/div_classtec_est_02!F$31)/(div_classtec_est_02!$AC29/div_classtec_est_02!$AC$31))</f>
        <v>0.40152399516834703</v>
      </c>
      <c r="G29" s="19">
        <f>((div_classtec_est_02!G29/div_classtec_est_02!G$31)/(div_classtec_est_02!$AC29/div_classtec_est_02!$AC$31))</f>
        <v>0.25441450565826529</v>
      </c>
      <c r="H29" s="19">
        <f>((div_classtec_est_02!H29/div_classtec_est_02!H$31)/(div_classtec_est_02!$AC29/div_classtec_est_02!$AC$31))</f>
        <v>0.15952011738856978</v>
      </c>
      <c r="I29" s="19">
        <f>((div_classtec_est_02!I29/div_classtec_est_02!I$31)/(div_classtec_est_02!$AC29/div_classtec_est_02!$AC$31))</f>
        <v>0.53563563611142484</v>
      </c>
      <c r="J29" s="19">
        <f>((div_classtec_est_02!J29/div_classtec_est_02!J$31)/(div_classtec_est_02!$AC29/div_classtec_est_02!$AC$31))</f>
        <v>0.53903080430993489</v>
      </c>
      <c r="K29" s="19">
        <f>((div_classtec_est_02!K29/div_classtec_est_02!K$31)/(div_classtec_est_02!$AC29/div_classtec_est_02!$AC$31))</f>
        <v>0.61186567842009609</v>
      </c>
      <c r="L29" s="19">
        <f>((div_classtec_est_02!L29/div_classtec_est_02!L$31)/(div_classtec_est_02!$AC29/div_classtec_est_02!$AC$31))</f>
        <v>0.50456124217991416</v>
      </c>
      <c r="M29" s="19">
        <f>((div_classtec_est_02!M29/div_classtec_est_02!M$31)/(div_classtec_est_02!$AC29/div_classtec_est_02!$AC$31))</f>
        <v>0.27114706565435498</v>
      </c>
      <c r="N29" s="19">
        <f>((div_classtec_est_02!N29/div_classtec_est_02!N$31)/(div_classtec_est_02!$AC29/div_classtec_est_02!$AC$31))</f>
        <v>0.4024394876141551</v>
      </c>
      <c r="O29" s="19">
        <f>((div_classtec_est_02!O29/div_classtec_est_02!O$31)/(div_classtec_est_02!$AC29/div_classtec_est_02!$AC$31))</f>
        <v>0.22170068692868883</v>
      </c>
      <c r="P29" s="19">
        <f>((div_classtec_est_02!P29/div_classtec_est_02!P$31)/(div_classtec_est_02!$AC29/div_classtec_est_02!$AC$31))</f>
        <v>0.31902185480693118</v>
      </c>
      <c r="Q29" s="19">
        <f>((div_classtec_est_02!Q29/div_classtec_est_02!Q$31)/(div_classtec_est_02!$AC29/div_classtec_est_02!$AC$31))</f>
        <v>0.37770404475570324</v>
      </c>
      <c r="R29" s="19">
        <f>((div_classtec_est_02!R29/div_classtec_est_02!R$31)/(div_classtec_est_02!$AC29/div_classtec_est_02!$AC$31))</f>
        <v>1.0687311090941067</v>
      </c>
      <c r="S29" s="19">
        <f>((div_classtec_est_02!S29/div_classtec_est_02!S$31)/(div_classtec_est_02!$AC29/div_classtec_est_02!$AC$31))</f>
        <v>1.049061342974968</v>
      </c>
      <c r="T29" s="19">
        <f>((div_classtec_est_02!T29/div_classtec_est_02!T$31)/(div_classtec_est_02!$AC29/div_classtec_est_02!$AC$31))</f>
        <v>0.37775987964367641</v>
      </c>
      <c r="U29" s="19">
        <f>((div_classtec_est_02!U29/div_classtec_est_02!U$31)/(div_classtec_est_02!$AC29/div_classtec_est_02!$AC$31))</f>
        <v>1.1370830222906794</v>
      </c>
      <c r="V29" s="19">
        <f>((div_classtec_est_02!V29/div_classtec_est_02!V$31)/(div_classtec_est_02!$AC29/div_classtec_est_02!$AC$31))</f>
        <v>1.824087086365284</v>
      </c>
      <c r="W29" s="19">
        <f>((div_classtec_est_02!W29/div_classtec_est_02!W$31)/(div_classtec_est_02!$AC29/div_classtec_est_02!$AC$31))</f>
        <v>2.6585514537854995</v>
      </c>
      <c r="X29" s="19">
        <f>((div_classtec_est_02!X29/div_classtec_est_02!X$31)/(div_classtec_est_02!$AC29/div_classtec_est_02!$AC$31))</f>
        <v>1.9657739230269351</v>
      </c>
      <c r="Y29" s="19">
        <f>((div_classtec_est_02!Y29/div_classtec_est_02!Y$31)/(div_classtec_est_02!$AC29/div_classtec_est_02!$AC$31))</f>
        <v>0.23548972154171949</v>
      </c>
      <c r="Z29" s="19">
        <f>((div_classtec_est_02!Z29/div_classtec_est_02!Z$31)/(div_classtec_est_02!$AC29/div_classtec_est_02!$AC$31))</f>
        <v>0.4198489424919209</v>
      </c>
      <c r="AA29" s="19">
        <f>((div_classtec_est_02!AA29/div_classtec_est_02!AA$31)/(div_classtec_est_02!$AC29/div_classtec_est_02!$AC$31))</f>
        <v>0.58788973708971404</v>
      </c>
      <c r="AB29" s="19">
        <f>((div_classtec_est_02!AB29/div_classtec_est_02!AB$31)/(div_classtec_est_02!$AC29/div_classtec_est_02!$AC$31))</f>
        <v>0.11666005594650977</v>
      </c>
      <c r="AC29" s="19">
        <f>((div_classtec_est_02!AC29/div_classtec_est_02!AC$31)/(div_classtec_est_02!$AC29/div_classtec_est_02!$AC$31))</f>
        <v>1</v>
      </c>
    </row>
    <row r="30" spans="1:29" x14ac:dyDescent="0.2">
      <c r="A30" s="24">
        <v>37</v>
      </c>
      <c r="B30" s="19">
        <f>((div_classtec_est_02!B30/div_classtec_est_02!B$31)/(div_classtec_est_02!$AC30/div_classtec_est_02!$AC$31))</f>
        <v>0.286493838894124</v>
      </c>
      <c r="C30" s="19">
        <f>((div_classtec_est_02!C30/div_classtec_est_02!C$31)/(div_classtec_est_02!$AC30/div_classtec_est_02!$AC$31))</f>
        <v>0.10362200839583577</v>
      </c>
      <c r="D30" s="19">
        <f>((div_classtec_est_02!D30/div_classtec_est_02!D$31)/(div_classtec_est_02!$AC30/div_classtec_est_02!$AC$31))</f>
        <v>1.1441703027043661</v>
      </c>
      <c r="E30" s="19">
        <f>((div_classtec_est_02!E30/div_classtec_est_02!E$31)/(div_classtec_est_02!$AC30/div_classtec_est_02!$AC$31))</f>
        <v>0</v>
      </c>
      <c r="F30" s="19">
        <f>((div_classtec_est_02!F30/div_classtec_est_02!F$31)/(div_classtec_est_02!$AC30/div_classtec_est_02!$AC$31))</f>
        <v>0.82223462608123055</v>
      </c>
      <c r="G30" s="19">
        <f>((div_classtec_est_02!G30/div_classtec_est_02!G$31)/(div_classtec_est_02!$AC30/div_classtec_est_02!$AC$31))</f>
        <v>0</v>
      </c>
      <c r="H30" s="19">
        <f>((div_classtec_est_02!H30/div_classtec_est_02!H$31)/(div_classtec_est_02!$AC30/div_classtec_est_02!$AC$31))</f>
        <v>0.24841063962619303</v>
      </c>
      <c r="I30" s="19">
        <f>((div_classtec_est_02!I30/div_classtec_est_02!I$31)/(div_classtec_est_02!$AC30/div_classtec_est_02!$AC$31))</f>
        <v>0.16479113820384811</v>
      </c>
      <c r="J30" s="19">
        <f>((div_classtec_est_02!J30/div_classtec_est_02!J$31)/(div_classtec_est_02!$AC30/div_classtec_est_02!$AC$31))</f>
        <v>9.9766987171461801E-3</v>
      </c>
      <c r="K30" s="19">
        <f>((div_classtec_est_02!K30/div_classtec_est_02!K$31)/(div_classtec_est_02!$AC30/div_classtec_est_02!$AC$31))</f>
        <v>0.43803389460581416</v>
      </c>
      <c r="L30" s="19">
        <f>((div_classtec_est_02!L30/div_classtec_est_02!L$31)/(div_classtec_est_02!$AC30/div_classtec_est_02!$AC$31))</f>
        <v>0.55583318174713414</v>
      </c>
      <c r="M30" s="19">
        <f>((div_classtec_est_02!M30/div_classtec_est_02!M$31)/(div_classtec_est_02!$AC30/div_classtec_est_02!$AC$31))</f>
        <v>1.592583436561918</v>
      </c>
      <c r="N30" s="19">
        <f>((div_classtec_est_02!N30/div_classtec_est_02!N$31)/(div_classtec_est_02!$AC30/div_classtec_est_02!$AC$31))</f>
        <v>1.577797522867</v>
      </c>
      <c r="O30" s="19">
        <f>((div_classtec_est_02!O30/div_classtec_est_02!O$31)/(div_classtec_est_02!$AC30/div_classtec_est_02!$AC$31))</f>
        <v>0.46250452732563441</v>
      </c>
      <c r="P30" s="19">
        <f>((div_classtec_est_02!P30/div_classtec_est_02!P$31)/(div_classtec_est_02!$AC30/div_classtec_est_02!$AC$31))</f>
        <v>0.22720112067565087</v>
      </c>
      <c r="Q30" s="19">
        <f>((div_classtec_est_02!Q30/div_classtec_est_02!Q$31)/(div_classtec_est_02!$AC30/div_classtec_est_02!$AC$31))</f>
        <v>0.2400537984251932</v>
      </c>
      <c r="R30" s="19">
        <f>((div_classtec_est_02!R30/div_classtec_est_02!R$31)/(div_classtec_est_02!$AC30/div_classtec_est_02!$AC$31))</f>
        <v>1.3696121698103723</v>
      </c>
      <c r="S30" s="19">
        <f>((div_classtec_est_02!S30/div_classtec_est_02!S$31)/(div_classtec_est_02!$AC30/div_classtec_est_02!$AC$31))</f>
        <v>1.1699626787602579</v>
      </c>
      <c r="T30" s="19">
        <f>((div_classtec_est_02!T30/div_classtec_est_02!T$31)/(div_classtec_est_02!$AC30/div_classtec_est_02!$AC$31))</f>
        <v>0.92940587452665691</v>
      </c>
      <c r="U30" s="19">
        <f>((div_classtec_est_02!U30/div_classtec_est_02!U$31)/(div_classtec_est_02!$AC30/div_classtec_est_02!$AC$31))</f>
        <v>0.92628806251113627</v>
      </c>
      <c r="V30" s="19">
        <f>((div_classtec_est_02!V30/div_classtec_est_02!V$31)/(div_classtec_est_02!$AC30/div_classtec_est_02!$AC$31))</f>
        <v>1.229806249321981</v>
      </c>
      <c r="W30" s="19">
        <f>((div_classtec_est_02!W30/div_classtec_est_02!W$31)/(div_classtec_est_02!$AC30/div_classtec_est_02!$AC$31))</f>
        <v>1.9705593210977455</v>
      </c>
      <c r="X30" s="19">
        <f>((div_classtec_est_02!X30/div_classtec_est_02!X$31)/(div_classtec_est_02!$AC30/div_classtec_est_02!$AC$31))</f>
        <v>1.6032241072426809</v>
      </c>
      <c r="Y30" s="19">
        <f>((div_classtec_est_02!Y30/div_classtec_est_02!Y$31)/(div_classtec_est_02!$AC30/div_classtec_est_02!$AC$31))</f>
        <v>0.24342517045546697</v>
      </c>
      <c r="Z30" s="19">
        <f>((div_classtec_est_02!Z30/div_classtec_est_02!Z$31)/(div_classtec_est_02!$AC30/div_classtec_est_02!$AC$31))</f>
        <v>0.51125186721368876</v>
      </c>
      <c r="AA30" s="19">
        <f>((div_classtec_est_02!AA30/div_classtec_est_02!AA$31)/(div_classtec_est_02!$AC30/div_classtec_est_02!$AC$31))</f>
        <v>1.0557534948287159</v>
      </c>
      <c r="AB30" s="19">
        <f>((div_classtec_est_02!AB30/div_classtec_est_02!AB$31)/(div_classtec_est_02!$AC30/div_classtec_est_02!$AC$31))</f>
        <v>0.12784417552739014</v>
      </c>
      <c r="AC30" s="19">
        <f>((div_classtec_est_02!AC30/div_classtec_est_02!AC$31)/(div_classtec_est_02!$AC30/div_classtec_est_02!$AC$31))</f>
        <v>1</v>
      </c>
    </row>
    <row r="31" spans="1:29" s="12" customFormat="1" x14ac:dyDescent="0.2">
      <c r="A31" s="18" t="s">
        <v>30</v>
      </c>
      <c r="B31" s="19">
        <f>((div_classtec_est_02!B31/div_classtec_est_02!B$31)/(div_classtec_est_02!$AC31/div_classtec_est_02!$AC$31))</f>
        <v>1</v>
      </c>
      <c r="C31" s="19">
        <f>((div_classtec_est_02!C31/div_classtec_est_02!C$31)/(div_classtec_est_02!$AC31/div_classtec_est_02!$AC$31))</f>
        <v>1</v>
      </c>
      <c r="D31" s="19">
        <f>((div_classtec_est_02!D31/div_classtec_est_02!D$31)/(div_classtec_est_02!$AC31/div_classtec_est_02!$AC$31))</f>
        <v>1</v>
      </c>
      <c r="E31" s="19">
        <f>((div_classtec_est_02!E31/div_classtec_est_02!E$31)/(div_classtec_est_02!$AC31/div_classtec_est_02!$AC$31))</f>
        <v>1</v>
      </c>
      <c r="F31" s="19">
        <f>((div_classtec_est_02!F31/div_classtec_est_02!F$31)/(div_classtec_est_02!$AC31/div_classtec_est_02!$AC$31))</f>
        <v>1</v>
      </c>
      <c r="G31" s="19">
        <f>((div_classtec_est_02!G31/div_classtec_est_02!G$31)/(div_classtec_est_02!$AC31/div_classtec_est_02!$AC$31))</f>
        <v>1</v>
      </c>
      <c r="H31" s="19">
        <f>((div_classtec_est_02!H31/div_classtec_est_02!H$31)/(div_classtec_est_02!$AC31/div_classtec_est_02!$AC$31))</f>
        <v>1</v>
      </c>
      <c r="I31" s="19">
        <f>((div_classtec_est_02!I31/div_classtec_est_02!I$31)/(div_classtec_est_02!$AC31/div_classtec_est_02!$AC$31))</f>
        <v>1</v>
      </c>
      <c r="J31" s="19">
        <f>((div_classtec_est_02!J31/div_classtec_est_02!J$31)/(div_classtec_est_02!$AC31/div_classtec_est_02!$AC$31))</f>
        <v>1</v>
      </c>
      <c r="K31" s="19">
        <f>((div_classtec_est_02!K31/div_classtec_est_02!K$31)/(div_classtec_est_02!$AC31/div_classtec_est_02!$AC$31))</f>
        <v>1</v>
      </c>
      <c r="L31" s="19">
        <f>((div_classtec_est_02!L31/div_classtec_est_02!L$31)/(div_classtec_est_02!$AC31/div_classtec_est_02!$AC$31))</f>
        <v>1</v>
      </c>
      <c r="M31" s="19">
        <f>((div_classtec_est_02!M31/div_classtec_est_02!M$31)/(div_classtec_est_02!$AC31/div_classtec_est_02!$AC$31))</f>
        <v>1</v>
      </c>
      <c r="N31" s="19">
        <f>((div_classtec_est_02!N31/div_classtec_est_02!N$31)/(div_classtec_est_02!$AC31/div_classtec_est_02!$AC$31))</f>
        <v>1</v>
      </c>
      <c r="O31" s="19">
        <f>((div_classtec_est_02!O31/div_classtec_est_02!O$31)/(div_classtec_est_02!$AC31/div_classtec_est_02!$AC$31))</f>
        <v>1</v>
      </c>
      <c r="P31" s="19">
        <f>((div_classtec_est_02!P31/div_classtec_est_02!P$31)/(div_classtec_est_02!$AC31/div_classtec_est_02!$AC$31))</f>
        <v>1</v>
      </c>
      <c r="Q31" s="19">
        <f>((div_classtec_est_02!Q31/div_classtec_est_02!Q$31)/(div_classtec_est_02!$AC31/div_classtec_est_02!$AC$31))</f>
        <v>1</v>
      </c>
      <c r="R31" s="19">
        <f>((div_classtec_est_02!R31/div_classtec_est_02!R$31)/(div_classtec_est_02!$AC31/div_classtec_est_02!$AC$31))</f>
        <v>1</v>
      </c>
      <c r="S31" s="19">
        <f>((div_classtec_est_02!S31/div_classtec_est_02!S$31)/(div_classtec_est_02!$AC31/div_classtec_est_02!$AC$31))</f>
        <v>1</v>
      </c>
      <c r="T31" s="19">
        <f>((div_classtec_est_02!T31/div_classtec_est_02!T$31)/(div_classtec_est_02!$AC31/div_classtec_est_02!$AC$31))</f>
        <v>1</v>
      </c>
      <c r="U31" s="19">
        <f>((div_classtec_est_02!U31/div_classtec_est_02!U$31)/(div_classtec_est_02!$AC31/div_classtec_est_02!$AC$31))</f>
        <v>1</v>
      </c>
      <c r="V31" s="19">
        <f>((div_classtec_est_02!V31/div_classtec_est_02!V$31)/(div_classtec_est_02!$AC31/div_classtec_est_02!$AC$31))</f>
        <v>1</v>
      </c>
      <c r="W31" s="19">
        <f>((div_classtec_est_02!W31/div_classtec_est_02!W$31)/(div_classtec_est_02!$AC31/div_classtec_est_02!$AC$31))</f>
        <v>1</v>
      </c>
      <c r="X31" s="19">
        <f>((div_classtec_est_02!X31/div_classtec_est_02!X$31)/(div_classtec_est_02!$AC31/div_classtec_est_02!$AC$31))</f>
        <v>1</v>
      </c>
      <c r="Y31" s="19">
        <f>((div_classtec_est_02!Y31/div_classtec_est_02!Y$31)/(div_classtec_est_02!$AC31/div_classtec_est_02!$AC$31))</f>
        <v>1</v>
      </c>
      <c r="Z31" s="19">
        <f>((div_classtec_est_02!Z31/div_classtec_est_02!Z$31)/(div_classtec_est_02!$AC31/div_classtec_est_02!$AC$31))</f>
        <v>1</v>
      </c>
      <c r="AA31" s="19">
        <f>((div_classtec_est_02!AA31/div_classtec_est_02!AA$31)/(div_classtec_est_02!$AC31/div_classtec_est_02!$AC$31))</f>
        <v>1</v>
      </c>
      <c r="AB31" s="19">
        <f>((div_classtec_est_02!AB31/div_classtec_est_02!AB$31)/(div_classtec_est_02!$AC31/div_classtec_est_02!$AC$31))</f>
        <v>1</v>
      </c>
      <c r="AC31" s="19">
        <f>((div_classtec_est_02!AC31/div_classtec_est_02!AC$31)/(div_classtec_est_02!$AC31/div_classtec_est_02!$AC$31))</f>
        <v>1</v>
      </c>
    </row>
    <row r="32" spans="1:29" x14ac:dyDescent="0.2">
      <c r="A32" s="14" t="s">
        <v>90</v>
      </c>
    </row>
    <row r="33" spans="1:3" x14ac:dyDescent="0.2">
      <c r="A33" s="14" t="s">
        <v>91</v>
      </c>
      <c r="B33" s="15" t="s">
        <v>92</v>
      </c>
      <c r="C33" s="15" t="s">
        <v>93</v>
      </c>
    </row>
    <row r="34" spans="1:3" x14ac:dyDescent="0.2">
      <c r="A34" s="14" t="s">
        <v>94</v>
      </c>
      <c r="B34" s="15" t="s">
        <v>95</v>
      </c>
      <c r="C34" s="15">
        <v>2002</v>
      </c>
    </row>
    <row r="35" spans="1:3" x14ac:dyDescent="0.2">
      <c r="A35" s="14" t="s">
        <v>96</v>
      </c>
      <c r="B35" s="15" t="s">
        <v>95</v>
      </c>
      <c r="C35" s="15" t="s">
        <v>97</v>
      </c>
    </row>
  </sheetData>
  <conditionalFormatting sqref="B3:AB30">
    <cfRule type="cellIs" dxfId="14" priority="1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16479-B617-4F67-9281-37D630F417BE}">
  <dimension ref="A1:AC35"/>
  <sheetViews>
    <sheetView zoomScale="110" zoomScaleNormal="110" zoomScaleSheetLayoutView="120" workbookViewId="0">
      <selection activeCell="B20" sqref="B20:AB20"/>
    </sheetView>
  </sheetViews>
  <sheetFormatPr defaultColWidth="5.85546875" defaultRowHeight="12" x14ac:dyDescent="0.2"/>
  <cols>
    <col min="1" max="1" width="7.7109375" style="14" customWidth="1"/>
    <col min="2" max="29" width="7.7109375" style="15" customWidth="1"/>
    <col min="30" max="16384" width="5.85546875" style="11"/>
  </cols>
  <sheetData>
    <row r="1" spans="1:29" x14ac:dyDescent="0.2">
      <c r="A1" s="14" t="s">
        <v>0</v>
      </c>
      <c r="B1" s="15" t="s">
        <v>1</v>
      </c>
    </row>
    <row r="2" spans="1:29" s="12" customFormat="1" x14ac:dyDescent="0.2">
      <c r="A2" s="16" t="s">
        <v>160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137</v>
      </c>
      <c r="G2" s="17" t="s">
        <v>138</v>
      </c>
      <c r="H2" s="17" t="s">
        <v>139</v>
      </c>
      <c r="I2" s="17" t="s">
        <v>140</v>
      </c>
      <c r="J2" s="17" t="s">
        <v>141</v>
      </c>
      <c r="K2" s="17" t="s">
        <v>142</v>
      </c>
      <c r="L2" s="17" t="s">
        <v>143</v>
      </c>
      <c r="M2" s="17" t="s">
        <v>144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149</v>
      </c>
      <c r="S2" s="17" t="s">
        <v>150</v>
      </c>
      <c r="T2" s="17" t="s">
        <v>151</v>
      </c>
      <c r="U2" s="17" t="s">
        <v>152</v>
      </c>
      <c r="V2" s="17" t="s">
        <v>153</v>
      </c>
      <c r="W2" s="17" t="s">
        <v>154</v>
      </c>
      <c r="X2" s="17" t="s">
        <v>155</v>
      </c>
      <c r="Y2" s="17" t="s">
        <v>156</v>
      </c>
      <c r="Z2" s="17" t="s">
        <v>157</v>
      </c>
      <c r="AA2" s="17" t="s">
        <v>158</v>
      </c>
      <c r="AB2" s="17" t="s">
        <v>159</v>
      </c>
      <c r="AC2" s="17" t="s">
        <v>30</v>
      </c>
    </row>
    <row r="3" spans="1:29" s="12" customFormat="1" x14ac:dyDescent="0.2">
      <c r="A3" s="18" t="s">
        <v>100</v>
      </c>
      <c r="B3" s="19">
        <f>((div_classtec_est_02!B3/div_classtec_est_02!$AC3)-(div_classtec_est_02!B$31/div_classtec_est_02!$AC$31))</f>
        <v>-1.5020962717747369E-3</v>
      </c>
      <c r="C3" s="19">
        <f>((div_classtec_est_02!C3/div_classtec_est_02!$AC3)-(div_classtec_est_02!C$31/div_classtec_est_02!$AC$31))</f>
        <v>-1.7971851409837726E-3</v>
      </c>
      <c r="D3" s="19">
        <f>((div_classtec_est_02!D3/div_classtec_est_02!$AC3)-(div_classtec_est_02!D$31/div_classtec_est_02!$AC$31))</f>
        <v>1.71499185301093E-3</v>
      </c>
      <c r="E3" s="19">
        <f>((div_classtec_est_02!E3/div_classtec_est_02!$AC3)-(div_classtec_est_02!E$31/div_classtec_est_02!$AC$31))</f>
        <v>-7.7620636678005879E-4</v>
      </c>
      <c r="F3" s="19">
        <f>((div_classtec_est_02!F3/div_classtec_est_02!$AC3)-(div_classtec_est_02!F$31/div_classtec_est_02!$AC$31))</f>
        <v>-5.7014935507519859E-3</v>
      </c>
      <c r="G3" s="19">
        <f>((div_classtec_est_02!G3/div_classtec_est_02!$AC3)-(div_classtec_est_02!G$31/div_classtec_est_02!$AC$31))</f>
        <v>-1.604975639624785E-3</v>
      </c>
      <c r="H3" s="19">
        <f>((div_classtec_est_02!H3/div_classtec_est_02!$AC3)-(div_classtec_est_02!H$31/div_classtec_est_02!$AC$31))</f>
        <v>-3.3224721902760847E-3</v>
      </c>
      <c r="I3" s="19">
        <f>((div_classtec_est_02!I3/div_classtec_est_02!$AC3)-(div_classtec_est_02!I$31/div_classtec_est_02!$AC$31))</f>
        <v>-7.3961376667049713E-3</v>
      </c>
      <c r="J3" s="19">
        <f>((div_classtec_est_02!J3/div_classtec_est_02!$AC3)-(div_classtec_est_02!J$31/div_classtec_est_02!$AC$31))</f>
        <v>-4.7038627584504462E-3</v>
      </c>
      <c r="K3" s="19">
        <f>((div_classtec_est_02!K3/div_classtec_est_02!$AC3)-(div_classtec_est_02!K$31/div_classtec_est_02!$AC$31))</f>
        <v>2.2030687784266624E-3</v>
      </c>
      <c r="L3" s="19">
        <f>((div_classtec_est_02!L3/div_classtec_est_02!$AC3)-(div_classtec_est_02!L$31/div_classtec_est_02!$AC$31))</f>
        <v>-1.4651607990553272E-3</v>
      </c>
      <c r="M3" s="19">
        <f>((div_classtec_est_02!M3/div_classtec_est_02!$AC3)-(div_classtec_est_02!M$31/div_classtec_est_02!$AC$31))</f>
        <v>-3.7392986053182264E-3</v>
      </c>
      <c r="N3" s="19">
        <f>((div_classtec_est_02!N3/div_classtec_est_02!$AC3)-(div_classtec_est_02!N$31/div_classtec_est_02!$AC$31))</f>
        <v>-7.3359800647059409E-3</v>
      </c>
      <c r="O3" s="19">
        <f>((div_classtec_est_02!O3/div_classtec_est_02!$AC3)-(div_classtec_est_02!O$31/div_classtec_est_02!$AC$31))</f>
        <v>4.0807168251826721E-3</v>
      </c>
      <c r="P3" s="19">
        <f>((div_classtec_est_02!P3/div_classtec_est_02!$AC3)-(div_classtec_est_02!P$31/div_classtec_est_02!$AC$31))</f>
        <v>-3.6103201289557751E-3</v>
      </c>
      <c r="Q3" s="19">
        <f>((div_classtec_est_02!Q3/div_classtec_est_02!$AC3)-(div_classtec_est_02!Q$31/div_classtec_est_02!$AC$31))</f>
        <v>-2.3108507527037313E-2</v>
      </c>
      <c r="R3" s="19">
        <f>((div_classtec_est_02!R3/div_classtec_est_02!$AC3)-(div_classtec_est_02!R$31/div_classtec_est_02!$AC$31))</f>
        <v>-6.2336457243819254E-3</v>
      </c>
      <c r="S3" s="19">
        <f>((div_classtec_est_02!S3/div_classtec_est_02!$AC3)-(div_classtec_est_02!S$31/div_classtec_est_02!$AC$31))</f>
        <v>-5.2019688246463438E-3</v>
      </c>
      <c r="T3" s="19">
        <f>((div_classtec_est_02!T3/div_classtec_est_02!$AC3)-(div_classtec_est_02!T$31/div_classtec_est_02!$AC$31))</f>
        <v>-4.5189109340170355E-2</v>
      </c>
      <c r="U3" s="19">
        <f>((div_classtec_est_02!U3/div_classtec_est_02!$AC3)-(div_classtec_est_02!U$31/div_classtec_est_02!$AC$31))</f>
        <v>6.0293401079447972E-2</v>
      </c>
      <c r="V3" s="19">
        <f>((div_classtec_est_02!V3/div_classtec_est_02!$AC3)-(div_classtec_est_02!V$31/div_classtec_est_02!$AC$31))</f>
        <v>1.5955304610319868E-2</v>
      </c>
      <c r="W3" s="19">
        <f>((div_classtec_est_02!W3/div_classtec_est_02!$AC3)-(div_classtec_est_02!W$31/div_classtec_est_02!$AC$31))</f>
        <v>3.7913361741864632E-2</v>
      </c>
      <c r="X3" s="19">
        <f>((div_classtec_est_02!X3/div_classtec_est_02!$AC3)-(div_classtec_est_02!X$31/div_classtec_est_02!$AC$31))</f>
        <v>3.7135808346432167E-2</v>
      </c>
      <c r="Y3" s="19">
        <f>((div_classtec_est_02!Y3/div_classtec_est_02!$AC3)-(div_classtec_est_02!Y$31/div_classtec_est_02!$AC$31))</f>
        <v>-4.4959829920693233E-3</v>
      </c>
      <c r="Z3" s="19">
        <f>((div_classtec_est_02!Z3/div_classtec_est_02!$AC3)-(div_classtec_est_02!Z$31/div_classtec_est_02!$AC$31))</f>
        <v>-1.475684930759372E-3</v>
      </c>
      <c r="AA3" s="19">
        <f>((div_classtec_est_02!AA3/div_classtec_est_02!$AC3)-(div_classtec_est_02!AA$31/div_classtec_est_02!$AC$31))</f>
        <v>-5.4563988034755199E-3</v>
      </c>
      <c r="AB3" s="19">
        <f>((div_classtec_est_02!AB3/div_classtec_est_02!$AC3)-(div_classtec_est_02!AB$31/div_classtec_est_02!$AC$31))</f>
        <v>-2.5180165908762615E-2</v>
      </c>
      <c r="AC3" s="19">
        <f>((div_classtec_est_02!AC3/div_classtec_est_02!$AC3)-(div_classtec_est_02!AC$31/div_classtec_est_02!$AC$31))</f>
        <v>0</v>
      </c>
    </row>
    <row r="4" spans="1:29" s="13" customFormat="1" x14ac:dyDescent="0.2">
      <c r="A4" s="20" t="s">
        <v>101</v>
      </c>
      <c r="B4" s="19">
        <f>((div_classtec_est_02!B4/div_classtec_est_02!$AC4)-(div_classtec_est_02!B$31/div_classtec_est_02!$AC$31))</f>
        <v>-5.7342621143148722E-3</v>
      </c>
      <c r="C4" s="19">
        <f>((div_classtec_est_02!C4/div_classtec_est_02!$AC4)-(div_classtec_est_02!C$31/div_classtec_est_02!$AC$31))</f>
        <v>-2.3433860897250618E-3</v>
      </c>
      <c r="D4" s="19">
        <f>((div_classtec_est_02!D4/div_classtec_est_02!$AC4)-(div_classtec_est_02!D$31/div_classtec_est_02!$AC$31))</f>
        <v>0.17155606421624331</v>
      </c>
      <c r="E4" s="19">
        <f>((div_classtec_est_02!E4/div_classtec_est_02!$AC4)-(div_classtec_est_02!E$31/div_classtec_est_02!$AC$31))</f>
        <v>-9.3806876080972166E-4</v>
      </c>
      <c r="F4" s="19">
        <f>((div_classtec_est_02!F4/div_classtec_est_02!$AC4)-(div_classtec_est_02!F$31/div_classtec_est_02!$AC$31))</f>
        <v>-1.7187084855767646E-2</v>
      </c>
      <c r="G4" s="19">
        <f>((div_classtec_est_02!G4/div_classtec_est_02!$AC4)-(div_classtec_est_02!G$31/div_classtec_est_02!$AC$31))</f>
        <v>-1.8998167811937179E-3</v>
      </c>
      <c r="H4" s="19">
        <f>((div_classtec_est_02!H4/div_classtec_est_02!$AC4)-(div_classtec_est_02!H$31/div_classtec_est_02!$AC$31))</f>
        <v>-4.4232148577509674E-3</v>
      </c>
      <c r="I4" s="19">
        <f>((div_classtec_est_02!I4/div_classtec_est_02!$AC4)-(div_classtec_est_02!I$31/div_classtec_est_02!$AC$31))</f>
        <v>-1.1306547350293029E-2</v>
      </c>
      <c r="J4" s="19">
        <f>((div_classtec_est_02!J4/div_classtec_est_02!$AC4)-(div_classtec_est_02!J$31/div_classtec_est_02!$AC$31))</f>
        <v>-7.4258787973748141E-3</v>
      </c>
      <c r="K4" s="19">
        <f>((div_classtec_est_02!K4/div_classtec_est_02!$AC4)-(div_classtec_est_02!K$31/div_classtec_est_02!$AC$31))</f>
        <v>-1.9846864387490695E-2</v>
      </c>
      <c r="L4" s="19">
        <f>((div_classtec_est_02!L4/div_classtec_est_02!$AC4)-(div_classtec_est_02!L$31/div_classtec_est_02!$AC$31))</f>
        <v>-1.0566594432220258E-2</v>
      </c>
      <c r="M4" s="19">
        <f>((div_classtec_est_02!M4/div_classtec_est_02!$AC4)-(div_classtec_est_02!M$31/div_classtec_est_02!$AC$31))</f>
        <v>-8.9529458788886983E-3</v>
      </c>
      <c r="N4" s="19">
        <f>((div_classtec_est_02!N4/div_classtec_est_02!$AC4)-(div_classtec_est_02!N$31/div_classtec_est_02!$AC$31))</f>
        <v>-1.9015399477398977E-2</v>
      </c>
      <c r="O4" s="19">
        <f>((div_classtec_est_02!O4/div_classtec_est_02!$AC4)-(div_classtec_est_02!O$31/div_classtec_est_02!$AC$31))</f>
        <v>-1.0622511642462674E-2</v>
      </c>
      <c r="P4" s="19">
        <f>((div_classtec_est_02!P4/div_classtec_est_02!$AC4)-(div_classtec_est_02!P$31/div_classtec_est_02!$AC$31))</f>
        <v>-7.6018428650811796E-3</v>
      </c>
      <c r="Q4" s="19">
        <f>((div_classtec_est_02!Q4/div_classtec_est_02!$AC4)-(div_classtec_est_02!Q$31/div_classtec_est_02!$AC$31))</f>
        <v>-2.7697790486143764E-2</v>
      </c>
      <c r="R4" s="19">
        <f>((div_classtec_est_02!R4/div_classtec_est_02!$AC4)-(div_classtec_est_02!R$31/div_classtec_est_02!$AC$31))</f>
        <v>-4.4532302115476971E-2</v>
      </c>
      <c r="S4" s="19">
        <f>((div_classtec_est_02!S4/div_classtec_est_02!$AC4)-(div_classtec_est_02!S$31/div_classtec_est_02!$AC$31))</f>
        <v>-1.4247828690625734E-2</v>
      </c>
      <c r="T4" s="19">
        <f>((div_classtec_est_02!T4/div_classtec_est_02!$AC4)-(div_classtec_est_02!T$31/div_classtec_est_02!$AC$31))</f>
        <v>-5.2996994032867138E-2</v>
      </c>
      <c r="U4" s="19">
        <f>((div_classtec_est_02!U4/div_classtec_est_02!$AC4)-(div_classtec_est_02!U$31/div_classtec_est_02!$AC$31))</f>
        <v>0.1996996493748428</v>
      </c>
      <c r="V4" s="19">
        <f>((div_classtec_est_02!V4/div_classtec_est_02!$AC4)-(div_classtec_est_02!V$31/div_classtec_est_02!$AC$31))</f>
        <v>-1.1077224941730836E-2</v>
      </c>
      <c r="W4" s="19">
        <f>((div_classtec_est_02!W4/div_classtec_est_02!$AC4)-(div_classtec_est_02!W$31/div_classtec_est_02!$AC$31))</f>
        <v>-1.4076138580538643E-2</v>
      </c>
      <c r="X4" s="19">
        <f>((div_classtec_est_02!X4/div_classtec_est_02!$AC4)-(div_classtec_est_02!X$31/div_classtec_est_02!$AC$31))</f>
        <v>-4.9038084195605486E-3</v>
      </c>
      <c r="Y4" s="19">
        <f>((div_classtec_est_02!Y4/div_classtec_est_02!$AC4)-(div_classtec_est_02!Y$31/div_classtec_est_02!$AC$31))</f>
        <v>-1.1855849836110372E-2</v>
      </c>
      <c r="Z4" s="19">
        <f>((div_classtec_est_02!Z4/div_classtec_est_02!$AC4)-(div_classtec_est_02!Z$31/div_classtec_est_02!$AC$31))</f>
        <v>-1.2579498510062348E-2</v>
      </c>
      <c r="AA4" s="19">
        <f>((div_classtec_est_02!AA4/div_classtec_est_02!$AC4)-(div_classtec_est_02!AA$31/div_classtec_est_02!$AC$31))</f>
        <v>-2.4415575825124304E-2</v>
      </c>
      <c r="AB4" s="19">
        <f>((div_classtec_est_02!AB4/div_classtec_est_02!$AC4)-(div_classtec_est_02!AB$31/div_classtec_est_02!$AC$31))</f>
        <v>-2.50082838620731E-2</v>
      </c>
      <c r="AC4" s="19">
        <f>((div_classtec_est_02!AC4/div_classtec_est_02!$AC4)-(div_classtec_est_02!AC$31/div_classtec_est_02!$AC$31))</f>
        <v>0</v>
      </c>
    </row>
    <row r="5" spans="1:29" x14ac:dyDescent="0.2">
      <c r="A5" s="22">
        <v>30</v>
      </c>
      <c r="B5" s="19">
        <f>((div_classtec_est_02!B5/div_classtec_est_02!$AC5)-(div_classtec_est_02!B$31/div_classtec_est_02!$AC$31))</f>
        <v>-5.3598925289602972E-3</v>
      </c>
      <c r="C5" s="19">
        <f>((div_classtec_est_02!C5/div_classtec_est_02!$AC5)-(div_classtec_est_02!C$31/div_classtec_est_02!$AC$31))</f>
        <v>-2.1764377501026677E-3</v>
      </c>
      <c r="D5" s="19">
        <f>((div_classtec_est_02!D5/div_classtec_est_02!$AC5)-(div_classtec_est_02!D$31/div_classtec_est_02!$AC$31))</f>
        <v>7.6014728913548282E-2</v>
      </c>
      <c r="E5" s="19">
        <f>((div_classtec_est_02!E5/div_classtec_est_02!$AC5)-(div_classtec_est_02!E$31/div_classtec_est_02!$AC$31))</f>
        <v>-9.8065420851053335E-4</v>
      </c>
      <c r="F5" s="19">
        <f>((div_classtec_est_02!F5/div_classtec_est_02!$AC5)-(div_classtec_est_02!F$31/div_classtec_est_02!$AC$31))</f>
        <v>-1.3910232586104489E-2</v>
      </c>
      <c r="G5" s="19">
        <f>((div_classtec_est_02!G5/div_classtec_est_02!$AC5)-(div_classtec_est_02!G$31/div_classtec_est_02!$AC$31))</f>
        <v>-1.950919318434692E-3</v>
      </c>
      <c r="H5" s="19">
        <f>((div_classtec_est_02!H5/div_classtec_est_02!$AC5)-(div_classtec_est_02!H$31/div_classtec_est_02!$AC$31))</f>
        <v>-4.2255916111487764E-3</v>
      </c>
      <c r="I5" s="19">
        <f>((div_classtec_est_02!I5/div_classtec_est_02!$AC5)-(div_classtec_est_02!I$31/div_classtec_est_02!$AC$31))</f>
        <v>-1.1502440409716763E-2</v>
      </c>
      <c r="J5" s="19">
        <f>((div_classtec_est_02!J5/div_classtec_est_02!$AC5)-(div_classtec_est_02!J$31/div_classtec_est_02!$AC$31))</f>
        <v>-7.946252891325915E-3</v>
      </c>
      <c r="K5" s="19">
        <f>((div_classtec_est_02!K5/div_classtec_est_02!$AC5)-(div_classtec_est_02!K$31/div_classtec_est_02!$AC$31))</f>
        <v>-1.8594699194090902E-2</v>
      </c>
      <c r="L5" s="19">
        <f>((div_classtec_est_02!L5/div_classtec_est_02!$AC5)-(div_classtec_est_02!L$31/div_classtec_est_02!$AC$31))</f>
        <v>-1.0334453549868788E-2</v>
      </c>
      <c r="M5" s="19">
        <f>((div_classtec_est_02!M5/div_classtec_est_02!$AC5)-(div_classtec_est_02!M$31/div_classtec_est_02!$AC$31))</f>
        <v>-6.9633881162038218E-3</v>
      </c>
      <c r="N5" s="19">
        <f>((div_classtec_est_02!N5/div_classtec_est_02!$AC5)-(div_classtec_est_02!N$31/div_classtec_est_02!$AC$31))</f>
        <v>-2.9397081579740046E-2</v>
      </c>
      <c r="O5" s="19">
        <f>((div_classtec_est_02!O5/div_classtec_est_02!$AC5)-(div_classtec_est_02!O$31/div_classtec_est_02!$AC$31))</f>
        <v>-1.0607590004973374E-2</v>
      </c>
      <c r="P5" s="19">
        <f>((div_classtec_est_02!P5/div_classtec_est_02!$AC5)-(div_classtec_est_02!P$31/div_classtec_est_02!$AC$31))</f>
        <v>-7.976145527259693E-3</v>
      </c>
      <c r="Q5" s="19">
        <f>((div_classtec_est_02!Q5/div_classtec_est_02!$AC5)-(div_classtec_est_02!Q$31/div_classtec_est_02!$AC$31))</f>
        <v>3.0038897794684369E-3</v>
      </c>
      <c r="R5" s="19">
        <f>((div_classtec_est_02!R5/div_classtec_est_02!$AC5)-(div_classtec_est_02!R$31/div_classtec_est_02!$AC$31))</f>
        <v>-4.1877674767568249E-2</v>
      </c>
      <c r="S5" s="19">
        <f>((div_classtec_est_02!S5/div_classtec_est_02!$AC5)-(div_classtec_est_02!S$31/div_classtec_est_02!$AC$31))</f>
        <v>-2.3628561921026289E-3</v>
      </c>
      <c r="T5" s="19">
        <f>((div_classtec_est_02!T5/div_classtec_est_02!$AC5)-(div_classtec_est_02!T$31/div_classtec_est_02!$AC$31))</f>
        <v>-2.5195721833105603E-2</v>
      </c>
      <c r="U5" s="19">
        <f>((div_classtec_est_02!U5/div_classtec_est_02!$AC5)-(div_classtec_est_02!U$31/div_classtec_est_02!$AC$31))</f>
        <v>0.21278612889941373</v>
      </c>
      <c r="V5" s="19">
        <f>((div_classtec_est_02!V5/div_classtec_est_02!$AC5)-(div_classtec_est_02!V$31/div_classtec_est_02!$AC$31))</f>
        <v>-5.2048201962869439E-3</v>
      </c>
      <c r="W5" s="19">
        <f>((div_classtec_est_02!W5/div_classtec_est_02!$AC5)-(div_classtec_est_02!W$31/div_classtec_est_02!$AC$31))</f>
        <v>-3.4643093525032365E-2</v>
      </c>
      <c r="X5" s="19">
        <f>((div_classtec_est_02!X5/div_classtec_est_02!$AC5)-(div_classtec_est_02!X$31/div_classtec_est_02!$AC$31))</f>
        <v>1.1665487479785644E-2</v>
      </c>
      <c r="Y5" s="19">
        <f>((div_classtec_est_02!Y5/div_classtec_est_02!$AC5)-(div_classtec_est_02!Y$31/div_classtec_est_02!$AC$31))</f>
        <v>-1.0668896370083459E-2</v>
      </c>
      <c r="Z5" s="19">
        <f>((div_classtec_est_02!Z5/div_classtec_est_02!$AC5)-(div_classtec_est_02!Z$31/div_classtec_est_02!$AC$31))</f>
        <v>-1.2903979544589715E-2</v>
      </c>
      <c r="AA5" s="19">
        <f>((div_classtec_est_02!AA5/div_classtec_est_02!$AC5)-(div_classtec_est_02!AA$31/div_classtec_est_02!$AC$31))</f>
        <v>-2.5724129594364958E-2</v>
      </c>
      <c r="AB5" s="19">
        <f>((div_classtec_est_02!AB5/div_classtec_est_02!$AC5)-(div_classtec_est_02!AB$31/div_classtec_est_02!$AC$31))</f>
        <v>-1.2963283772641429E-2</v>
      </c>
      <c r="AC5" s="19">
        <f>((div_classtec_est_02!AC5/div_classtec_est_02!$AC5)-(div_classtec_est_02!AC$31/div_classtec_est_02!$AC$31))</f>
        <v>0</v>
      </c>
    </row>
    <row r="6" spans="1:29" x14ac:dyDescent="0.2">
      <c r="A6" s="22">
        <v>32</v>
      </c>
      <c r="B6" s="19">
        <f>((div_classtec_est_02!B6/div_classtec_est_02!$AC6)-(div_classtec_est_02!B$31/div_classtec_est_02!$AC$31))</f>
        <v>-5.7259793481357762E-3</v>
      </c>
      <c r="C6" s="19">
        <f>((div_classtec_est_02!C6/div_classtec_est_02!$AC6)-(div_classtec_est_02!C$31/div_classtec_est_02!$AC$31))</f>
        <v>-2.3859715374258735E-3</v>
      </c>
      <c r="D6" s="19">
        <f>((div_classtec_est_02!D6/div_classtec_est_02!$AC6)-(div_classtec_est_02!D$31/div_classtec_est_02!$AC$31))</f>
        <v>0.28054452403590335</v>
      </c>
      <c r="E6" s="19">
        <f>((div_classtec_est_02!E6/div_classtec_est_02!$AC6)-(div_classtec_est_02!E$31/div_classtec_est_02!$AC$31))</f>
        <v>-9.8065420851053335E-4</v>
      </c>
      <c r="F6" s="19">
        <f>((div_classtec_est_02!F6/div_classtec_est_02!$AC6)-(div_classtec_est_02!F$31/div_classtec_est_02!$AC$31))</f>
        <v>-1.8778633121102031E-2</v>
      </c>
      <c r="G6" s="19">
        <f>((div_classtec_est_02!G6/div_classtec_est_02!$AC6)-(div_classtec_est_02!G$31/div_classtec_est_02!$AC$31))</f>
        <v>-1.9011985832307541E-3</v>
      </c>
      <c r="H6" s="19">
        <f>((div_classtec_est_02!H6/div_classtec_est_02!$AC6)-(div_classtec_est_02!H$31/div_classtec_est_02!$AC$31))</f>
        <v>-4.4126290881768108E-3</v>
      </c>
      <c r="I6" s="19">
        <f>((div_classtec_est_02!I6/div_classtec_est_02!$AC6)-(div_classtec_est_02!I$31/div_classtec_est_02!$AC$31))</f>
        <v>-1.1220689576894448E-2</v>
      </c>
      <c r="J6" s="19">
        <f>((div_classtec_est_02!J6/div_classtec_est_02!$AC6)-(div_classtec_est_02!J$31/div_classtec_est_02!$AC$31))</f>
        <v>-7.912508425883159E-3</v>
      </c>
      <c r="K6" s="19">
        <f>((div_classtec_est_02!K6/div_classtec_est_02!$AC6)-(div_classtec_est_02!K$31/div_classtec_est_02!$AC$31))</f>
        <v>-2.155795864413651E-2</v>
      </c>
      <c r="L6" s="19">
        <f>((div_classtec_est_02!L6/div_classtec_est_02!$AC6)-(div_classtec_est_02!L$31/div_classtec_est_02!$AC$31))</f>
        <v>-1.0772160105903246E-2</v>
      </c>
      <c r="M6" s="19">
        <f>((div_classtec_est_02!M6/div_classtec_est_02!$AC6)-(div_classtec_est_02!M$31/div_classtec_est_02!$AC$31))</f>
        <v>-1.2014968799322272E-2</v>
      </c>
      <c r="N6" s="19">
        <f>((div_classtec_est_02!N6/div_classtec_est_02!$AC6)-(div_classtec_est_02!N$31/div_classtec_est_02!$AC$31))</f>
        <v>-1.4394085443137541E-2</v>
      </c>
      <c r="O6" s="19">
        <f>((div_classtec_est_02!O6/div_classtec_est_02!$AC6)-(div_classtec_est_02!O$31/div_classtec_est_02!$AC$31))</f>
        <v>-1.0803212925522131E-2</v>
      </c>
      <c r="P6" s="19">
        <f>((div_classtec_est_02!P6/div_classtec_est_02!$AC6)-(div_classtec_est_02!P$31/div_classtec_est_02!$AC$31))</f>
        <v>-8.193667449463489E-3</v>
      </c>
      <c r="Q6" s="19">
        <f>((div_classtec_est_02!Q6/div_classtec_est_02!$AC6)-(div_classtec_est_02!Q$31/div_classtec_est_02!$AC$31))</f>
        <v>-3.9262931063439456E-2</v>
      </c>
      <c r="R6" s="19">
        <f>((div_classtec_est_02!R6/div_classtec_est_02!$AC6)-(div_classtec_est_02!R$31/div_classtec_est_02!$AC$31))</f>
        <v>-6.4555144953293814E-2</v>
      </c>
      <c r="S6" s="19">
        <f>((div_classtec_est_02!S6/div_classtec_est_02!$AC6)-(div_classtec_est_02!S$31/div_classtec_est_02!$AC$31))</f>
        <v>-1.7108908036252684E-2</v>
      </c>
      <c r="T6" s="19">
        <f>((div_classtec_est_02!T6/div_classtec_est_02!$AC6)-(div_classtec_est_02!T$31/div_classtec_est_02!$AC$31))</f>
        <v>-7.9195859162001961E-2</v>
      </c>
      <c r="U6" s="19">
        <f>((div_classtec_est_02!U6/div_classtec_est_02!$AC6)-(div_classtec_est_02!U$31/div_classtec_est_02!$AC$31))</f>
        <v>0.15219275555085821</v>
      </c>
      <c r="V6" s="19">
        <f>((div_classtec_est_02!V6/div_classtec_est_02!$AC6)-(div_classtec_est_02!V$31/div_classtec_est_02!$AC$31))</f>
        <v>-7.7049553503894877E-3</v>
      </c>
      <c r="W6" s="19">
        <f>((div_classtec_est_02!W6/div_classtec_est_02!$AC6)-(div_classtec_est_02!W$31/div_classtec_est_02!$AC$31))</f>
        <v>-9.3993171533241354E-3</v>
      </c>
      <c r="X6" s="19">
        <f>((div_classtec_est_02!X6/div_classtec_est_02!$AC6)-(div_classtec_est_02!X$31/div_classtec_est_02!$AC$31))</f>
        <v>-6.9724555635885255E-3</v>
      </c>
      <c r="Y6" s="19">
        <f>((div_classtec_est_02!Y6/div_classtec_est_02!$AC6)-(div_classtec_est_02!Y$31/div_classtec_est_02!$AC$31))</f>
        <v>-1.2072001279367514E-2</v>
      </c>
      <c r="Z6" s="19">
        <f>((div_classtec_est_02!Z6/div_classtec_est_02!$AC6)-(div_classtec_est_02!Z$31/div_classtec_est_02!$AC$31))</f>
        <v>-1.2654778559929894E-2</v>
      </c>
      <c r="AA6" s="19">
        <f>((div_classtec_est_02!AA6/div_classtec_est_02!$AC6)-(div_classtec_est_02!AA$31/div_classtec_est_02!$AC$31))</f>
        <v>-2.4608050586649492E-2</v>
      </c>
      <c r="AB6" s="19">
        <f>((div_classtec_est_02!AB6/div_classtec_est_02!$AC6)-(div_classtec_est_02!AB$31/div_classtec_est_02!$AC$31))</f>
        <v>-2.8148560621679995E-2</v>
      </c>
      <c r="AC6" s="19">
        <f>((div_classtec_est_02!AC6/div_classtec_est_02!$AC6)-(div_classtec_est_02!AC$31/div_classtec_est_02!$AC$31))</f>
        <v>0</v>
      </c>
    </row>
    <row r="7" spans="1:29" x14ac:dyDescent="0.2">
      <c r="A7" s="22">
        <v>33</v>
      </c>
      <c r="B7" s="19">
        <f>((div_classtec_est_02!B7/div_classtec_est_02!$AC7)-(div_classtec_est_02!B$31/div_classtec_est_02!$AC$31))</f>
        <v>-5.9355698398668661E-3</v>
      </c>
      <c r="C7" s="19">
        <f>((div_classtec_est_02!C7/div_classtec_est_02!$AC7)-(div_classtec_est_02!C$31/div_classtec_est_02!$AC$31))</f>
        <v>-2.359644662952411E-3</v>
      </c>
      <c r="D7" s="19">
        <f>((div_classtec_est_02!D7/div_classtec_est_02!$AC7)-(div_classtec_est_02!D$31/div_classtec_est_02!$AC$31))</f>
        <v>4.6446738994824266E-2</v>
      </c>
      <c r="E7" s="19">
        <f>((div_classtec_est_02!E7/div_classtec_est_02!$AC7)-(div_classtec_est_02!E$31/div_classtec_est_02!$AC$31))</f>
        <v>-8.4901983614322075E-4</v>
      </c>
      <c r="F7" s="19">
        <f>((div_classtec_est_02!F7/div_classtec_est_02!$AC7)-(div_classtec_est_02!F$31/div_classtec_est_02!$AC$31))</f>
        <v>-1.6305815430282932E-2</v>
      </c>
      <c r="G7" s="19">
        <f>((div_classtec_est_02!G7/div_classtec_est_02!$AC7)-(div_classtec_est_02!G$31/div_classtec_est_02!$AC$31))</f>
        <v>-1.8719386950143044E-3</v>
      </c>
      <c r="H7" s="19">
        <f>((div_classtec_est_02!H7/div_classtec_est_02!$AC7)-(div_classtec_est_02!H$31/div_classtec_est_02!$AC$31))</f>
        <v>-4.539351687901338E-3</v>
      </c>
      <c r="I7" s="19">
        <f>((div_classtec_est_02!I7/div_classtec_est_02!$AC7)-(div_classtec_est_02!I$31/div_classtec_est_02!$AC$31))</f>
        <v>-1.1344479162875988E-2</v>
      </c>
      <c r="J7" s="19">
        <f>((div_classtec_est_02!J7/div_classtec_est_02!$AC7)-(div_classtec_est_02!J$31/div_classtec_est_02!$AC$31))</f>
        <v>-6.3913454846948855E-3</v>
      </c>
      <c r="K7" s="19">
        <f>((div_classtec_est_02!K7/div_classtec_est_02!$AC7)-(div_classtec_est_02!K$31/div_classtec_est_02!$AC$31))</f>
        <v>-1.7758130693797652E-2</v>
      </c>
      <c r="L7" s="19">
        <f>((div_classtec_est_02!L7/div_classtec_est_02!$AC7)-(div_classtec_est_02!L$31/div_classtec_est_02!$AC$31))</f>
        <v>-1.0356725892600397E-2</v>
      </c>
      <c r="M7" s="19">
        <f>((div_classtec_est_02!M7/div_classtec_est_02!$AC7)-(div_classtec_est_02!M$31/div_classtec_est_02!$AC$31))</f>
        <v>-5.0888815554749906E-3</v>
      </c>
      <c r="N7" s="19">
        <f>((div_classtec_est_02!N7/div_classtec_est_02!$AC7)-(div_classtec_est_02!N$31/div_classtec_est_02!$AC$31))</f>
        <v>-2.1138659627766003E-2</v>
      </c>
      <c r="O7" s="19">
        <f>((div_classtec_est_02!O7/div_classtec_est_02!$AC7)-(div_classtec_est_02!O$31/div_classtec_est_02!$AC$31))</f>
        <v>-1.0342969749658131E-2</v>
      </c>
      <c r="P7" s="19">
        <f>((div_classtec_est_02!P7/div_classtec_est_02!$AC7)-(div_classtec_est_02!P$31/div_classtec_est_02!$AC$31))</f>
        <v>-6.4736215674594645E-3</v>
      </c>
      <c r="Q7" s="19">
        <f>((div_classtec_est_02!Q7/div_classtec_est_02!$AC7)-(div_classtec_est_02!Q$31/div_classtec_est_02!$AC$31))</f>
        <v>-2.4756793994416895E-2</v>
      </c>
      <c r="R7" s="19">
        <f>((div_classtec_est_02!R7/div_classtec_est_02!$AC7)-(div_classtec_est_02!R$31/div_classtec_est_02!$AC$31))</f>
        <v>-1.4060486818673654E-2</v>
      </c>
      <c r="S7" s="19">
        <f>((div_classtec_est_02!S7/div_classtec_est_02!$AC7)-(div_classtec_est_02!S$31/div_classtec_est_02!$AC$31))</f>
        <v>-1.5676198017703261E-2</v>
      </c>
      <c r="T7" s="19">
        <f>((div_classtec_est_02!T7/div_classtec_est_02!$AC7)-(div_classtec_est_02!T$31/div_classtec_est_02!$AC$31))</f>
        <v>-2.5352863899043426E-2</v>
      </c>
      <c r="U7" s="19">
        <f>((div_classtec_est_02!U7/div_classtec_est_02!$AC7)-(div_classtec_est_02!U$31/div_classtec_est_02!$AC$31))</f>
        <v>0.26858661648030024</v>
      </c>
      <c r="V7" s="19">
        <f>((div_classtec_est_02!V7/div_classtec_est_02!$AC7)-(div_classtec_est_02!V$31/div_classtec_est_02!$AC$31))</f>
        <v>-1.9385376714142546E-2</v>
      </c>
      <c r="W7" s="19">
        <f>((div_classtec_est_02!W7/div_classtec_est_02!$AC7)-(div_classtec_est_02!W$31/div_classtec_est_02!$AC$31))</f>
        <v>-1.1168656602954838E-2</v>
      </c>
      <c r="X7" s="19">
        <f>((div_classtec_est_02!X7/div_classtec_est_02!$AC7)-(div_classtec_est_02!X$31/div_classtec_est_02!$AC$31))</f>
        <v>-9.9451915279562472E-3</v>
      </c>
      <c r="Y7" s="19">
        <f>((div_classtec_est_02!Y7/div_classtec_est_02!$AC7)-(div_classtec_est_02!Y$31/div_classtec_est_02!$AC$31))</f>
        <v>-1.2109035704756315E-2</v>
      </c>
      <c r="Z7" s="19">
        <f>((div_classtec_est_02!Z7/div_classtec_est_02!$AC7)-(div_classtec_est_02!Z$31/div_classtec_est_02!$AC$31))</f>
        <v>-1.2296839619003335E-2</v>
      </c>
      <c r="AA7" s="19">
        <f>((div_classtec_est_02!AA7/div_classtec_est_02!$AC7)-(div_classtec_est_02!AA$31/div_classtec_est_02!$AC$31))</f>
        <v>-2.3452179628279599E-2</v>
      </c>
      <c r="AB7" s="19">
        <f>((div_classtec_est_02!AB7/div_classtec_est_02!$AC7)-(div_classtec_est_02!AB$31/div_classtec_est_02!$AC$31))</f>
        <v>-2.6073579061705821E-2</v>
      </c>
      <c r="AC7" s="19">
        <f>((div_classtec_est_02!AC7/div_classtec_est_02!$AC7)-(div_classtec_est_02!AC$31/div_classtec_est_02!$AC$31))</f>
        <v>0</v>
      </c>
    </row>
    <row r="8" spans="1:29" s="13" customFormat="1" x14ac:dyDescent="0.2">
      <c r="A8" s="20" t="s">
        <v>102</v>
      </c>
      <c r="B8" s="19">
        <f>((div_classtec_est_02!B8/div_classtec_est_02!$AC8)-(div_classtec_est_02!B$31/div_classtec_est_02!$AC$31))</f>
        <v>-5.4448700855044031E-3</v>
      </c>
      <c r="C8" s="19">
        <f>((div_classtec_est_02!C8/div_classtec_est_02!$AC8)-(div_classtec_est_02!C$31/div_classtec_est_02!$AC$31))</f>
        <v>-2.3388919729619294E-3</v>
      </c>
      <c r="D8" s="19">
        <f>((div_classtec_est_02!D8/div_classtec_est_02!$AC8)-(div_classtec_est_02!D$31/div_classtec_est_02!$AC$31))</f>
        <v>4.2152463527140339E-3</v>
      </c>
      <c r="E8" s="19">
        <f>((div_classtec_est_02!E8/div_classtec_est_02!$AC8)-(div_classtec_est_02!E$31/div_classtec_est_02!$AC$31))</f>
        <v>-9.6763220131837859E-4</v>
      </c>
      <c r="F8" s="19">
        <f>((div_classtec_est_02!F8/div_classtec_est_02!$AC8)-(div_classtec_est_02!F$31/div_classtec_est_02!$AC$31))</f>
        <v>-1.700937217496409E-2</v>
      </c>
      <c r="G8" s="19">
        <f>((div_classtec_est_02!G8/div_classtec_est_02!$AC8)-(div_classtec_est_02!G$31/div_classtec_est_02!$AC$31))</f>
        <v>-1.9248753040503825E-3</v>
      </c>
      <c r="H8" s="19">
        <f>((div_classtec_est_02!H8/div_classtec_est_02!$AC8)-(div_classtec_est_02!H$31/div_classtec_est_02!$AC$31))</f>
        <v>-4.3421479417928236E-3</v>
      </c>
      <c r="I8" s="19">
        <f>((div_classtec_est_02!I8/div_classtec_est_02!$AC8)-(div_classtec_est_02!I$31/div_classtec_est_02!$AC$31))</f>
        <v>-9.9217690751613637E-3</v>
      </c>
      <c r="J8" s="19">
        <f>((div_classtec_est_02!J8/div_classtec_est_02!$AC8)-(div_classtec_est_02!J$31/div_classtec_est_02!$AC$31))</f>
        <v>-6.695909323530284E-3</v>
      </c>
      <c r="K8" s="19">
        <f>((div_classtec_est_02!K8/div_classtec_est_02!$AC8)-(div_classtec_est_02!K$31/div_classtec_est_02!$AC$31))</f>
        <v>-1.8915261898439985E-2</v>
      </c>
      <c r="L8" s="19">
        <f>((div_classtec_est_02!L8/div_classtec_est_02!$AC8)-(div_classtec_est_02!L$31/div_classtec_est_02!$AC$31))</f>
        <v>-9.6056456465971208E-3</v>
      </c>
      <c r="M8" s="19">
        <f>((div_classtec_est_02!M8/div_classtec_est_02!$AC8)-(div_classtec_est_02!M$31/div_classtec_est_02!$AC$31))</f>
        <v>-1.1859167483596632E-2</v>
      </c>
      <c r="N8" s="19">
        <f>((div_classtec_est_02!N8/div_classtec_est_02!$AC8)-(div_classtec_est_02!N$31/div_classtec_est_02!$AC$31))</f>
        <v>-1.9832677296480385E-2</v>
      </c>
      <c r="O8" s="19">
        <f>((div_classtec_est_02!O8/div_classtec_est_02!$AC8)-(div_classtec_est_02!O$31/div_classtec_est_02!$AC$31))</f>
        <v>-9.4511101480434494E-3</v>
      </c>
      <c r="P8" s="19">
        <f>((div_classtec_est_02!P8/div_classtec_est_02!$AC8)-(div_classtec_est_02!P$31/div_classtec_est_02!$AC$31))</f>
        <v>-6.7982192635135628E-3</v>
      </c>
      <c r="Q8" s="19">
        <f>((div_classtec_est_02!Q8/div_classtec_est_02!$AC8)-(div_classtec_est_02!Q$31/div_classtec_est_02!$AC$31))</f>
        <v>-2.5570380307434169E-2</v>
      </c>
      <c r="R8" s="19">
        <f>((div_classtec_est_02!R8/div_classtec_est_02!$AC8)-(div_classtec_est_02!R$31/div_classtec_est_02!$AC$31))</f>
        <v>-2.0033919113860779E-2</v>
      </c>
      <c r="S8" s="19">
        <f>((div_classtec_est_02!S8/div_classtec_est_02!$AC8)-(div_classtec_est_02!S$31/div_classtec_est_02!$AC$31))</f>
        <v>-1.4560433953941824E-2</v>
      </c>
      <c r="T8" s="19">
        <f>((div_classtec_est_02!T8/div_classtec_est_02!$AC8)-(div_classtec_est_02!T$31/div_classtec_est_02!$AC$31))</f>
        <v>-3.7226815512906908E-2</v>
      </c>
      <c r="U8" s="19">
        <f>((div_classtec_est_02!U8/div_classtec_est_02!$AC8)-(div_classtec_est_02!U$31/div_classtec_est_02!$AC$31))</f>
        <v>0.24713262445070372</v>
      </c>
      <c r="V8" s="19">
        <f>((div_classtec_est_02!V8/div_classtec_est_02!$AC8)-(div_classtec_est_02!V$31/div_classtec_est_02!$AC$31))</f>
        <v>3.7748803798239305E-3</v>
      </c>
      <c r="W8" s="19">
        <f>((div_classtec_est_02!W8/div_classtec_est_02!$AC8)-(div_classtec_est_02!W$31/div_classtec_est_02!$AC$31))</f>
        <v>8.1257038147610483E-3</v>
      </c>
      <c r="X8" s="19">
        <f>((div_classtec_est_02!X8/div_classtec_est_02!$AC8)-(div_classtec_est_02!X$31/div_classtec_est_02!$AC$31))</f>
        <v>2.1610682496871064E-2</v>
      </c>
      <c r="Y8" s="19">
        <f>((div_classtec_est_02!Y8/div_classtec_est_02!$AC8)-(div_classtec_est_02!Y$31/div_classtec_est_02!$AC$31))</f>
        <v>-1.0902844387597123E-2</v>
      </c>
      <c r="Z8" s="19">
        <f>((div_classtec_est_02!Z8/div_classtec_est_02!$AC8)-(div_classtec_est_02!Z$31/div_classtec_est_02!$AC$31))</f>
        <v>-1.1440275397414934E-2</v>
      </c>
      <c r="AA8" s="19">
        <f>((div_classtec_est_02!AA8/div_classtec_est_02!$AC8)-(div_classtec_est_02!AA$31/div_classtec_est_02!$AC$31))</f>
        <v>-1.3150432691963965E-2</v>
      </c>
      <c r="AB8" s="19">
        <f>((div_classtec_est_02!AB8/div_classtec_est_02!$AC8)-(div_classtec_est_02!AB$31/div_classtec_est_02!$AC$31))</f>
        <v>-2.6866486313799263E-2</v>
      </c>
      <c r="AC8" s="19">
        <f>((div_classtec_est_02!AC8/div_classtec_est_02!$AC8)-(div_classtec_est_02!AC$31/div_classtec_est_02!$AC$31))</f>
        <v>0</v>
      </c>
    </row>
    <row r="9" spans="1:29" x14ac:dyDescent="0.2">
      <c r="A9" s="22">
        <v>24</v>
      </c>
      <c r="B9" s="19">
        <f>((div_classtec_est_02!B9/div_classtec_est_02!$AC9)-(div_classtec_est_02!B$31/div_classtec_est_02!$AC$31))</f>
        <v>-5.4919038822419186E-3</v>
      </c>
      <c r="C9" s="19">
        <f>((div_classtec_est_02!C9/div_classtec_est_02!$AC9)-(div_classtec_est_02!C$31/div_classtec_est_02!$AC$31))</f>
        <v>-2.3716192902227679E-3</v>
      </c>
      <c r="D9" s="19">
        <f>((div_classtec_est_02!D9/div_classtec_est_02!$AC9)-(div_classtec_est_02!D$31/div_classtec_est_02!$AC$31))</f>
        <v>-4.3936138710731374E-3</v>
      </c>
      <c r="E9" s="19">
        <f>((div_classtec_est_02!E9/div_classtec_est_02!$AC9)-(div_classtec_est_02!E$31/div_classtec_est_02!$AC$31))</f>
        <v>-9.5912583770587463E-4</v>
      </c>
      <c r="F9" s="19">
        <f>((div_classtec_est_02!F9/div_classtec_est_02!$AC9)-(div_classtec_est_02!F$31/div_classtec_est_02!$AC$31))</f>
        <v>-1.5050297591258838E-2</v>
      </c>
      <c r="G9" s="19">
        <f>((div_classtec_est_02!G9/div_classtec_est_02!$AC9)-(div_classtec_est_02!G$31/div_classtec_est_02!$AC$31))</f>
        <v>-1.9006864532238215E-3</v>
      </c>
      <c r="H9" s="19">
        <f>((div_classtec_est_02!H9/div_classtec_est_02!$AC9)-(div_classtec_est_02!H$31/div_classtec_est_02!$AC$31))</f>
        <v>-4.0598051122686255E-3</v>
      </c>
      <c r="I9" s="19">
        <f>((div_classtec_est_02!I9/div_classtec_est_02!$AC9)-(div_classtec_est_02!I$31/div_classtec_est_02!$AC$31))</f>
        <v>-7.8749099291317657E-3</v>
      </c>
      <c r="J9" s="19">
        <f>((div_classtec_est_02!J9/div_classtec_est_02!$AC9)-(div_classtec_est_02!J$31/div_classtec_est_02!$AC$31))</f>
        <v>-5.3183428956740291E-3</v>
      </c>
      <c r="K9" s="19">
        <f>((div_classtec_est_02!K9/div_classtec_est_02!$AC9)-(div_classtec_est_02!K$31/div_classtec_est_02!$AC$31))</f>
        <v>-1.3197146438690436E-2</v>
      </c>
      <c r="L9" s="19">
        <f>((div_classtec_est_02!L9/div_classtec_est_02!$AC9)-(div_classtec_est_02!L$31/div_classtec_est_02!$AC$31))</f>
        <v>-8.4578633961546797E-3</v>
      </c>
      <c r="M9" s="19">
        <f>((div_classtec_est_02!M9/div_classtec_est_02!$AC9)-(div_classtec_est_02!M$31/div_classtec_est_02!$AC$31))</f>
        <v>-1.1402274287241882E-2</v>
      </c>
      <c r="N9" s="19">
        <f>((div_classtec_est_02!N9/div_classtec_est_02!$AC9)-(div_classtec_est_02!N$31/div_classtec_est_02!$AC$31))</f>
        <v>-8.9564599972208996E-3</v>
      </c>
      <c r="O9" s="19">
        <f>((div_classtec_est_02!O9/div_classtec_est_02!$AC9)-(div_classtec_est_02!O$31/div_classtec_est_02!$AC$31))</f>
        <v>-7.4572604665889709E-3</v>
      </c>
      <c r="P9" s="19">
        <f>((div_classtec_est_02!P9/div_classtec_est_02!$AC9)-(div_classtec_est_02!P$31/div_classtec_est_02!$AC$31))</f>
        <v>-6.0249417317737117E-3</v>
      </c>
      <c r="Q9" s="19">
        <f>((div_classtec_est_02!Q9/div_classtec_est_02!$AC9)-(div_classtec_est_02!Q$31/div_classtec_est_02!$AC$31))</f>
        <v>-2.4026592561851648E-3</v>
      </c>
      <c r="R9" s="19">
        <f>((div_classtec_est_02!R9/div_classtec_est_02!$AC9)-(div_classtec_est_02!R$31/div_classtec_est_02!$AC$31))</f>
        <v>-1.1971280402000364E-2</v>
      </c>
      <c r="S9" s="19">
        <f>((div_classtec_est_02!S9/div_classtec_est_02!$AC9)-(div_classtec_est_02!S$31/div_classtec_est_02!$AC$31))</f>
        <v>-1.4791893624060224E-2</v>
      </c>
      <c r="T9" s="19">
        <f>((div_classtec_est_02!T9/div_classtec_est_02!$AC9)-(div_classtec_est_02!T$31/div_classtec_est_02!$AC$31))</f>
        <v>1.1999993563245784E-2</v>
      </c>
      <c r="U9" s="19">
        <f>((div_classtec_est_02!U9/div_classtec_est_02!$AC9)-(div_classtec_est_02!U$31/div_classtec_est_02!$AC$31))</f>
        <v>0.20676735126572277</v>
      </c>
      <c r="V9" s="19">
        <f>((div_classtec_est_02!V9/div_classtec_est_02!$AC9)-(div_classtec_est_02!V$31/div_classtec_est_02!$AC$31))</f>
        <v>-8.8341595562208483E-3</v>
      </c>
      <c r="W9" s="19">
        <f>((div_classtec_est_02!W9/div_classtec_est_02!$AC9)-(div_classtec_est_02!W$31/div_classtec_est_02!$AC$31))</f>
        <v>-2.3496775217954274E-2</v>
      </c>
      <c r="X9" s="19">
        <f>((div_classtec_est_02!X9/div_classtec_est_02!$AC9)-(div_classtec_est_02!X$31/div_classtec_est_02!$AC$31))</f>
        <v>-1.6088930639420476E-2</v>
      </c>
      <c r="Y9" s="19">
        <f>((div_classtec_est_02!Y9/div_classtec_est_02!$AC9)-(div_classtec_est_02!Y$31/div_classtec_est_02!$AC$31))</f>
        <v>-1.0490863096409439E-2</v>
      </c>
      <c r="Z9" s="19">
        <f>((div_classtec_est_02!Z9/div_classtec_est_02!$AC9)-(div_classtec_est_02!Z$31/div_classtec_est_02!$AC$31))</f>
        <v>-1.0799926571851191E-2</v>
      </c>
      <c r="AA9" s="19">
        <f>((div_classtec_est_02!AA9/div_classtec_est_02!$AC9)-(div_classtec_est_02!AA$31/div_classtec_est_02!$AC$31))</f>
        <v>9.5738525853090173E-3</v>
      </c>
      <c r="AB9" s="19">
        <f>((div_classtec_est_02!AB9/div_classtec_est_02!$AC9)-(div_classtec_est_02!AB$31/div_classtec_est_02!$AC$31))</f>
        <v>-2.6548457869704174E-2</v>
      </c>
      <c r="AC9" s="19">
        <f>((div_classtec_est_02!AC9/div_classtec_est_02!$AC9)-(div_classtec_est_02!AC$31/div_classtec_est_02!$AC$31))</f>
        <v>0</v>
      </c>
    </row>
    <row r="10" spans="1:29" x14ac:dyDescent="0.2">
      <c r="A10" s="22">
        <v>29</v>
      </c>
      <c r="B10" s="19">
        <f>((div_classtec_est_02!B10/div_classtec_est_02!$AC10)-(div_classtec_est_02!B$31/div_classtec_est_02!$AC$31))</f>
        <v>-5.7956599649983251E-3</v>
      </c>
      <c r="C10" s="19">
        <f>((div_classtec_est_02!C10/div_classtec_est_02!$AC10)-(div_classtec_est_02!C$31/div_classtec_est_02!$AC$31))</f>
        <v>-2.3326634129123103E-3</v>
      </c>
      <c r="D10" s="19">
        <f>((div_classtec_est_02!D10/div_classtec_est_02!$AC10)-(div_classtec_est_02!D$31/div_classtec_est_02!$AC$31))</f>
        <v>-2.7959660652808116E-3</v>
      </c>
      <c r="E10" s="19">
        <f>((div_classtec_est_02!E10/div_classtec_est_02!$AC10)-(div_classtec_est_02!E$31/div_classtec_est_02!$AC$31))</f>
        <v>-9.7710033354296241E-4</v>
      </c>
      <c r="F10" s="19">
        <f>((div_classtec_est_02!F10/div_classtec_est_02!$AC10)-(div_classtec_est_02!F$31/div_classtec_est_02!$AC$31))</f>
        <v>-1.8453867130906267E-2</v>
      </c>
      <c r="G10" s="19">
        <f>((div_classtec_est_02!G10/div_classtec_est_02!$AC10)-(div_classtec_est_02!G$31/div_classtec_est_02!$AC$31))</f>
        <v>-1.9189344437265539E-3</v>
      </c>
      <c r="H10" s="19">
        <f>((div_classtec_est_02!H10/div_classtec_est_02!$AC10)-(div_classtec_est_02!H$31/div_classtec_est_02!$AC$31))</f>
        <v>-4.5202735619302072E-3</v>
      </c>
      <c r="I10" s="19">
        <f>((div_classtec_est_02!I10/div_classtec_est_02!$AC10)-(div_classtec_est_02!I$31/div_classtec_est_02!$AC$31))</f>
        <v>-1.1061759913737973E-2</v>
      </c>
      <c r="J10" s="19">
        <f>((div_classtec_est_02!J10/div_classtec_est_02!$AC10)-(div_classtec_est_02!J$31/div_classtec_est_02!$AC$31))</f>
        <v>-7.8447502011049289E-3</v>
      </c>
      <c r="K10" s="19">
        <f>((div_classtec_est_02!K10/div_classtec_est_02!$AC10)-(div_classtec_est_02!K$31/div_classtec_est_02!$AC$31))</f>
        <v>-2.0158359314244974E-2</v>
      </c>
      <c r="L10" s="19">
        <f>((div_classtec_est_02!L10/div_classtec_est_02!$AC10)-(div_classtec_est_02!L$31/div_classtec_est_02!$AC$31))</f>
        <v>-9.0020957716585581E-3</v>
      </c>
      <c r="M10" s="19">
        <f>((div_classtec_est_02!M10/div_classtec_est_02!$AC10)-(div_classtec_est_02!M$31/div_classtec_est_02!$AC$31))</f>
        <v>-1.1997657905395758E-2</v>
      </c>
      <c r="N10" s="19">
        <f>((div_classtec_est_02!N10/div_classtec_est_02!$AC10)-(div_classtec_est_02!N$31/div_classtec_est_02!$AC$31))</f>
        <v>-2.7963332437512638E-2</v>
      </c>
      <c r="O10" s="19">
        <f>((div_classtec_est_02!O10/div_classtec_est_02!$AC10)-(div_classtec_est_02!O$31/div_classtec_est_02!$AC$31))</f>
        <v>-9.8140063737588261E-3</v>
      </c>
      <c r="P10" s="19">
        <f>((div_classtec_est_02!P10/div_classtec_est_02!$AC10)-(div_classtec_est_02!P$31/div_classtec_est_02!$AC$31))</f>
        <v>-6.821771168954961E-3</v>
      </c>
      <c r="Q10" s="19">
        <f>((div_classtec_est_02!Q10/div_classtec_est_02!$AC10)-(div_classtec_est_02!Q$31/div_classtec_est_02!$AC$31))</f>
        <v>-3.5506911543996093E-2</v>
      </c>
      <c r="R10" s="19">
        <f>((div_classtec_est_02!R10/div_classtec_est_02!$AC10)-(div_classtec_est_02!R$31/div_classtec_est_02!$AC$31))</f>
        <v>-5.4936347193614773E-2</v>
      </c>
      <c r="S10" s="19">
        <f>((div_classtec_est_02!S10/div_classtec_est_02!$AC10)-(div_classtec_est_02!S$31/div_classtec_est_02!$AC$31))</f>
        <v>-1.001157440574181E-2</v>
      </c>
      <c r="T10" s="19">
        <f>((div_classtec_est_02!T10/div_classtec_est_02!$AC10)-(div_classtec_est_02!T$31/div_classtec_est_02!$AC$31))</f>
        <v>-6.1658777235464028E-2</v>
      </c>
      <c r="U10" s="19">
        <f>((div_classtec_est_02!U10/div_classtec_est_02!$AC10)-(div_classtec_est_02!U$31/div_classtec_est_02!$AC$31))</f>
        <v>0.23363851298367089</v>
      </c>
      <c r="V10" s="19">
        <f>((div_classtec_est_02!V10/div_classtec_est_02!$AC10)-(div_classtec_est_02!V$31/div_classtec_est_02!$AC$31))</f>
        <v>1.556057344338678E-2</v>
      </c>
      <c r="W10" s="19">
        <f>((div_classtec_est_02!W10/div_classtec_est_02!$AC10)-(div_classtec_est_02!W$31/div_classtec_est_02!$AC$31))</f>
        <v>5.1641047170907992E-2</v>
      </c>
      <c r="X10" s="19">
        <f>((div_classtec_est_02!X10/div_classtec_est_02!$AC10)-(div_classtec_est_02!X$31/div_classtec_est_02!$AC$31))</f>
        <v>7.4707733985090882E-2</v>
      </c>
      <c r="Y10" s="19">
        <f>((div_classtec_est_02!Y10/div_classtec_est_02!$AC10)-(div_classtec_est_02!Y$31/div_classtec_est_02!$AC$31))</f>
        <v>-1.0734481466440208E-2</v>
      </c>
      <c r="Z10" s="19">
        <f>((div_classtec_est_02!Z10/div_classtec_est_02!$AC10)-(div_classtec_est_02!Z$31/div_classtec_est_02!$AC$31))</f>
        <v>-1.2017070486535563E-2</v>
      </c>
      <c r="AA10" s="19">
        <f>((div_classtec_est_02!AA10/div_classtec_est_02!$AC10)-(div_classtec_est_02!AA$31/div_classtec_est_02!$AC$31))</f>
        <v>-2.2285593972696808E-2</v>
      </c>
      <c r="AB10" s="19">
        <f>((div_classtec_est_02!AB10/div_classtec_est_02!$AC10)-(div_classtec_est_02!AB$31/div_classtec_est_02!$AC$31))</f>
        <v>-2.6938913278901133E-2</v>
      </c>
      <c r="AC10" s="19">
        <f>((div_classtec_est_02!AC10/div_classtec_est_02!$AC10)-(div_classtec_est_02!AC$31/div_classtec_est_02!$AC$31))</f>
        <v>0</v>
      </c>
    </row>
    <row r="11" spans="1:29" x14ac:dyDescent="0.2">
      <c r="A11" s="22">
        <v>31</v>
      </c>
      <c r="B11" s="19">
        <f>((div_classtec_est_02!B11/div_classtec_est_02!$AC11)-(div_classtec_est_02!B$31/div_classtec_est_02!$AC$31))</f>
        <v>-4.9408124831909319E-3</v>
      </c>
      <c r="C11" s="19">
        <f>((div_classtec_est_02!C11/div_classtec_est_02!$AC11)-(div_classtec_est_02!C$31/div_classtec_est_02!$AC$31))</f>
        <v>-2.3859715374258735E-3</v>
      </c>
      <c r="D11" s="19">
        <f>((div_classtec_est_02!D11/div_classtec_est_02!$AC11)-(div_classtec_est_02!D$31/div_classtec_est_02!$AC$31))</f>
        <v>4.1530114255002772E-3</v>
      </c>
      <c r="E11" s="19">
        <f>((div_classtec_est_02!E11/div_classtec_est_02!$AC11)-(div_classtec_est_02!E$31/div_classtec_est_02!$AC$31))</f>
        <v>-9.8065420851053335E-4</v>
      </c>
      <c r="F11" s="19">
        <f>((div_classtec_est_02!F11/div_classtec_est_02!$AC11)-(div_classtec_est_02!F$31/div_classtec_est_02!$AC$31))</f>
        <v>-1.7467598046587225E-2</v>
      </c>
      <c r="G11" s="19">
        <f>((div_classtec_est_02!G11/div_classtec_est_02!$AC11)-(div_classtec_est_02!G$31/div_classtec_est_02!$AC$31))</f>
        <v>-1.9262910007950699E-3</v>
      </c>
      <c r="H11" s="19">
        <f>((div_classtec_est_02!H11/div_classtec_est_02!$AC11)-(div_classtec_est_02!H$31/div_classtec_est_02!$AC$31))</f>
        <v>-4.5379364760234926E-3</v>
      </c>
      <c r="I11" s="19">
        <f>((div_classtec_est_02!I11/div_classtec_est_02!$AC11)-(div_classtec_est_02!I$31/div_classtec_est_02!$AC$31))</f>
        <v>-1.073896256288848E-2</v>
      </c>
      <c r="J11" s="19">
        <f>((div_classtec_est_02!J11/div_classtec_est_02!$AC11)-(div_classtec_est_02!J$31/div_classtec_est_02!$AC$31))</f>
        <v>-7.6776833881730018E-3</v>
      </c>
      <c r="K11" s="19">
        <f>((div_classtec_est_02!K11/div_classtec_est_02!$AC11)-(div_classtec_est_02!K$31/div_classtec_est_02!$AC$31))</f>
        <v>-1.8470673016240537E-2</v>
      </c>
      <c r="L11" s="19">
        <f>((div_classtec_est_02!L11/div_classtec_est_02!$AC11)-(div_classtec_est_02!L$31/div_classtec_est_02!$AC$31))</f>
        <v>-1.1079158056264773E-2</v>
      </c>
      <c r="M11" s="19">
        <f>((div_classtec_est_02!M11/div_classtec_est_02!$AC11)-(div_classtec_est_02!M$31/div_classtec_est_02!$AC$31))</f>
        <v>-1.0998844396039719E-2</v>
      </c>
      <c r="N11" s="19">
        <f>((div_classtec_est_02!N11/div_classtec_est_02!$AC11)-(div_classtec_est_02!N$31/div_classtec_est_02!$AC$31))</f>
        <v>-5.5529210589968687E-3</v>
      </c>
      <c r="O11" s="19">
        <f>((div_classtec_est_02!O11/div_classtec_est_02!$AC11)-(div_classtec_est_02!O$31/div_classtec_est_02!$AC$31))</f>
        <v>-1.081204116463493E-2</v>
      </c>
      <c r="P11" s="19">
        <f>((div_classtec_est_02!P11/div_classtec_est_02!$AC11)-(div_classtec_est_02!P$31/div_classtec_est_02!$AC$31))</f>
        <v>-7.6614462003790924E-3</v>
      </c>
      <c r="Q11" s="19">
        <f>((div_classtec_est_02!Q11/div_classtec_est_02!$AC11)-(div_classtec_est_02!Q$31/div_classtec_est_02!$AC$31))</f>
        <v>-3.4142489110216223E-2</v>
      </c>
      <c r="R11" s="19">
        <f>((div_classtec_est_02!R11/div_classtec_est_02!$AC11)-(div_classtec_est_02!R$31/div_classtec_est_02!$AC$31))</f>
        <v>1.3998061483989507E-2</v>
      </c>
      <c r="S11" s="19">
        <f>((div_classtec_est_02!S11/div_classtec_est_02!$AC11)-(div_classtec_est_02!S$31/div_classtec_est_02!$AC$31))</f>
        <v>-1.6775703746871706E-2</v>
      </c>
      <c r="T11" s="19">
        <f>((div_classtec_est_02!T11/div_classtec_est_02!$AC11)-(div_classtec_est_02!T$31/div_classtec_est_02!$AC$31))</f>
        <v>-5.8695228292715097E-2</v>
      </c>
      <c r="U11" s="19">
        <f>((div_classtec_est_02!U11/div_classtec_est_02!$AC11)-(div_classtec_est_02!U$31/div_classtec_est_02!$AC$31))</f>
        <v>0.22923623200743304</v>
      </c>
      <c r="V11" s="19">
        <f>((div_classtec_est_02!V11/div_classtec_est_02!$AC11)-(div_classtec_est_02!V$31/div_classtec_est_02!$AC$31))</f>
        <v>2.2030969344255524E-3</v>
      </c>
      <c r="W11" s="19">
        <f>((div_classtec_est_02!W11/div_classtec_est_02!$AC11)-(div_classtec_est_02!W$31/div_classtec_est_02!$AC$31))</f>
        <v>3.8213038624387741E-2</v>
      </c>
      <c r="X11" s="19">
        <f>((div_classtec_est_02!X11/div_classtec_est_02!$AC11)-(div_classtec_est_02!X$31/div_classtec_est_02!$AC$31))</f>
        <v>9.0405732612222761E-3</v>
      </c>
      <c r="Y11" s="19">
        <f>((div_classtec_est_02!Y11/div_classtec_est_02!$AC11)-(div_classtec_est_02!Y$31/div_classtec_est_02!$AC$31))</f>
        <v>-1.1334234650003138E-2</v>
      </c>
      <c r="Z11" s="19">
        <f>((div_classtec_est_02!Z11/div_classtec_est_02!$AC11)-(div_classtec_est_02!Z$31/div_classtec_est_02!$AC$31))</f>
        <v>-1.1445041355521737E-2</v>
      </c>
      <c r="AA11" s="19">
        <f>((div_classtec_est_02!AA11/div_classtec_est_02!$AC11)-(div_classtec_est_02!AA$31/div_classtec_est_02!$AC$31))</f>
        <v>-2.2916875087097929E-2</v>
      </c>
      <c r="AB11" s="19">
        <f>((div_classtec_est_02!AB11/div_classtec_est_02!$AC11)-(div_classtec_est_02!AB$31/div_classtec_est_02!$AC$31))</f>
        <v>-2.6303447898382015E-2</v>
      </c>
      <c r="AC11" s="19">
        <f>((div_classtec_est_02!AC11/div_classtec_est_02!$AC11)-(div_classtec_est_02!AC$31/div_classtec_est_02!$AC$31))</f>
        <v>0</v>
      </c>
    </row>
    <row r="12" spans="1:29" x14ac:dyDescent="0.2">
      <c r="A12" s="22">
        <v>34</v>
      </c>
      <c r="B12" s="19">
        <f>((div_classtec_est_02!B12/div_classtec_est_02!$AC12)-(div_classtec_est_02!B$31/div_classtec_est_02!$AC$31))</f>
        <v>-5.2946745176286787E-3</v>
      </c>
      <c r="C12" s="19">
        <f>((div_classtec_est_02!C12/div_classtec_est_02!$AC12)-(div_classtec_est_02!C$31/div_classtec_est_02!$AC$31))</f>
        <v>-2.3418610258909749E-3</v>
      </c>
      <c r="D12" s="19">
        <f>((div_classtec_est_02!D12/div_classtec_est_02!$AC12)-(div_classtec_est_02!D$31/div_classtec_est_02!$AC$31))</f>
        <v>6.5838595485255384E-4</v>
      </c>
      <c r="E12" s="19">
        <f>((div_classtec_est_02!E12/div_classtec_est_02!$AC12)-(div_classtec_est_02!E$31/div_classtec_est_02!$AC$31))</f>
        <v>-9.5859895274308393E-4</v>
      </c>
      <c r="F12" s="19">
        <f>((div_classtec_est_02!F12/div_classtec_est_02!$AC12)-(div_classtec_est_02!F$31/div_classtec_est_02!$AC$31))</f>
        <v>-1.8224090036166166E-2</v>
      </c>
      <c r="G12" s="19">
        <f>((div_classtec_est_02!G12/div_classtec_est_02!$AC12)-(div_classtec_est_02!G$31/div_classtec_est_02!$AC$31))</f>
        <v>-1.950919318434692E-3</v>
      </c>
      <c r="H12" s="19">
        <f>((div_classtec_est_02!H12/div_classtec_est_02!$AC12)-(div_classtec_est_02!H$31/div_classtec_est_02!$AC$31))</f>
        <v>-4.3285338531284133E-3</v>
      </c>
      <c r="I12" s="19">
        <f>((div_classtec_est_02!I12/div_classtec_est_02!$AC12)-(div_classtec_est_02!I$31/div_classtec_est_02!$AC$31))</f>
        <v>-1.0826079232848316E-2</v>
      </c>
      <c r="J12" s="19">
        <f>((div_classtec_est_02!J12/div_classtec_est_02!$AC12)-(div_classtec_est_02!J$31/div_classtec_est_02!$AC$31))</f>
        <v>-7.8378278367679435E-3</v>
      </c>
      <c r="K12" s="19">
        <f>((div_classtec_est_02!K12/div_classtec_est_02!$AC12)-(div_classtec_est_02!K$31/div_classtec_est_02!$AC$31))</f>
        <v>-2.3426102264430516E-2</v>
      </c>
      <c r="L12" s="19">
        <f>((div_classtec_est_02!L12/div_classtec_est_02!$AC12)-(div_classtec_est_02!L$31/div_classtec_est_02!$AC$31))</f>
        <v>-1.0550444478338368E-2</v>
      </c>
      <c r="M12" s="19">
        <f>((div_classtec_est_02!M12/div_classtec_est_02!$AC12)-(div_classtec_est_02!M$31/div_classtec_est_02!$AC$31))</f>
        <v>-1.2504111241608943E-2</v>
      </c>
      <c r="N12" s="19">
        <f>((div_classtec_est_02!N12/div_classtec_est_02!$AC12)-(div_classtec_est_02!N$31/div_classtec_est_02!$AC$31))</f>
        <v>-2.7834063690890386E-2</v>
      </c>
      <c r="O12" s="19">
        <f>((div_classtec_est_02!O12/div_classtec_est_02!$AC12)-(div_classtec_est_02!O$31/div_classtec_est_02!$AC$31))</f>
        <v>-1.0446781503584602E-2</v>
      </c>
      <c r="P12" s="19">
        <f>((div_classtec_est_02!P12/div_classtec_est_02!$AC12)-(div_classtec_est_02!P$31/div_classtec_est_02!$AC$31))</f>
        <v>-7.8245311445402418E-3</v>
      </c>
      <c r="Q12" s="19">
        <f>((div_classtec_est_02!Q12/div_classtec_est_02!$AC12)-(div_classtec_est_02!Q$31/div_classtec_est_02!$AC$31))</f>
        <v>-3.351891402636524E-2</v>
      </c>
      <c r="R12" s="19">
        <f>((div_classtec_est_02!R12/div_classtec_est_02!$AC12)-(div_classtec_est_02!R$31/div_classtec_est_02!$AC$31))</f>
        <v>2.0389719548878915E-3</v>
      </c>
      <c r="S12" s="19">
        <f>((div_classtec_est_02!S12/div_classtec_est_02!$AC12)-(div_classtec_est_02!S$31/div_classtec_est_02!$AC$31))</f>
        <v>-1.7535747253488339E-2</v>
      </c>
      <c r="T12" s="19">
        <f>((div_classtec_est_02!T12/div_classtec_est_02!$AC12)-(div_classtec_est_02!T$31/div_classtec_est_02!$AC$31))</f>
        <v>-7.8109522276088514E-2</v>
      </c>
      <c r="U12" s="19">
        <f>((div_classtec_est_02!U12/div_classtec_est_02!$AC12)-(div_classtec_est_02!U$31/div_classtec_est_02!$AC$31))</f>
        <v>0.32185801362110922</v>
      </c>
      <c r="V12" s="19">
        <f>((div_classtec_est_02!V12/div_classtec_est_02!$AC12)-(div_classtec_est_02!V$31/div_classtec_est_02!$AC$31))</f>
        <v>1.2301844653995073E-2</v>
      </c>
      <c r="W12" s="19">
        <f>((div_classtec_est_02!W12/div_classtec_est_02!$AC12)-(div_classtec_est_02!W$31/div_classtec_est_02!$AC$31))</f>
        <v>-1.4879183966107361E-2</v>
      </c>
      <c r="X12" s="19">
        <f>((div_classtec_est_02!X12/div_classtec_est_02!$AC12)-(div_classtec_est_02!X$31/div_classtec_est_02!$AC$31))</f>
        <v>2.3979866815658488E-2</v>
      </c>
      <c r="Y12" s="19">
        <f>((div_classtec_est_02!Y12/div_classtec_est_02!$AC12)-(div_classtec_est_02!Y$31/div_classtec_est_02!$AC$31))</f>
        <v>-1.1515331027269496E-2</v>
      </c>
      <c r="Z12" s="19">
        <f>((div_classtec_est_02!Z12/div_classtec_est_02!$AC12)-(div_classtec_est_02!Z$31/div_classtec_est_02!$AC$31))</f>
        <v>-1.1483266771868506E-2</v>
      </c>
      <c r="AA12" s="19">
        <f>((div_classtec_est_02!AA12/div_classtec_est_02!$AC12)-(div_classtec_est_02!AA$31/div_classtec_est_02!$AC$31))</f>
        <v>-2.1766194370208269E-2</v>
      </c>
      <c r="AB12" s="19">
        <f>((div_classtec_est_02!AB12/div_classtec_est_02!$AC12)-(div_classtec_est_02!AB$31/div_classtec_est_02!$AC$31))</f>
        <v>-2.7680304212106127E-2</v>
      </c>
      <c r="AC12" s="19">
        <f>((div_classtec_est_02!AC12/div_classtec_est_02!$AC12)-(div_classtec_est_02!AC$31/div_classtec_est_02!$AC$31))</f>
        <v>0</v>
      </c>
    </row>
    <row r="13" spans="1:29" x14ac:dyDescent="0.2">
      <c r="A13" s="22">
        <v>35</v>
      </c>
      <c r="B13" s="19">
        <f>((div_classtec_est_02!B13/div_classtec_est_02!$AC13)-(div_classtec_est_02!B$31/div_classtec_est_02!$AC$31))</f>
        <v>-5.2295183113915478E-3</v>
      </c>
      <c r="C13" s="19">
        <f>((div_classtec_est_02!C13/div_classtec_est_02!$AC13)-(div_classtec_est_02!C$31/div_classtec_est_02!$AC$31))</f>
        <v>-2.025367525706243E-3</v>
      </c>
      <c r="D13" s="19">
        <f>((div_classtec_est_02!D13/div_classtec_est_02!$AC13)-(div_classtec_est_02!D$31/div_classtec_est_02!$AC$31))</f>
        <v>0.12473239701075411</v>
      </c>
      <c r="E13" s="19">
        <f>((div_classtec_est_02!E13/div_classtec_est_02!$AC13)-(div_classtec_est_02!E$31/div_classtec_est_02!$AC$31))</f>
        <v>-9.8065420851053335E-4</v>
      </c>
      <c r="F13" s="19">
        <f>((div_classtec_est_02!F13/div_classtec_est_02!$AC13)-(div_classtec_est_02!F$31/div_classtec_est_02!$AC$31))</f>
        <v>-1.144858837867832E-2</v>
      </c>
      <c r="G13" s="19">
        <f>((div_classtec_est_02!G13/div_classtec_est_02!$AC13)-(div_classtec_est_02!G$31/div_classtec_est_02!$AC$31))</f>
        <v>-1.950919318434692E-3</v>
      </c>
      <c r="H13" s="19">
        <f>((div_classtec_est_02!H13/div_classtec_est_02!$AC13)-(div_classtec_est_02!H$31/div_classtec_est_02!$AC$31))</f>
        <v>-4.5319704321328032E-3</v>
      </c>
      <c r="I13" s="19">
        <f>((div_classtec_est_02!I13/div_classtec_est_02!$AC13)-(div_classtec_est_02!I$31/div_classtec_est_02!$AC$31))</f>
        <v>-7.7611737881255975E-3</v>
      </c>
      <c r="J13" s="19">
        <f>((div_classtec_est_02!J13/div_classtec_est_02!$AC13)-(div_classtec_est_02!J$31/div_classtec_est_02!$AC$31))</f>
        <v>1.6335189992466356E-3</v>
      </c>
      <c r="K13" s="19">
        <f>((div_classtec_est_02!K13/div_classtec_est_02!$AC13)-(div_classtec_est_02!K$31/div_classtec_est_02!$AC$31))</f>
        <v>-2.0512568513624378E-2</v>
      </c>
      <c r="L13" s="19">
        <f>((div_classtec_est_02!L13/div_classtec_est_02!$AC13)-(div_classtec_est_02!L$31/div_classtec_est_02!$AC$31))</f>
        <v>-1.0804676742076134E-2</v>
      </c>
      <c r="M13" s="19">
        <f>((div_classtec_est_02!M13/div_classtec_est_02!$AC13)-(div_classtec_est_02!M$31/div_classtec_est_02!$AC$31))</f>
        <v>-1.2258354618305947E-2</v>
      </c>
      <c r="N13" s="19">
        <f>((div_classtec_est_02!N13/div_classtec_est_02!$AC13)-(div_classtec_est_02!N$31/div_classtec_est_02!$AC$31))</f>
        <v>-2.6731428816705077E-2</v>
      </c>
      <c r="O13" s="19">
        <f>((div_classtec_est_02!O13/div_classtec_est_02!$AC13)-(div_classtec_est_02!O$31/div_classtec_est_02!$AC$31))</f>
        <v>-9.8327707054334437E-3</v>
      </c>
      <c r="P13" s="19">
        <f>((div_classtec_est_02!P13/div_classtec_est_02!$AC13)-(div_classtec_est_02!P$31/div_classtec_est_02!$AC$31))</f>
        <v>-2.8436184763509396E-3</v>
      </c>
      <c r="Q13" s="19">
        <f>((div_classtec_est_02!Q13/div_classtec_est_02!$AC13)-(div_classtec_est_02!Q$31/div_classtec_est_02!$AC$31))</f>
        <v>-3.5811335256253726E-2</v>
      </c>
      <c r="R13" s="19">
        <f>((div_classtec_est_02!R13/div_classtec_est_02!$AC13)-(div_classtec_est_02!R$31/div_classtec_est_02!$AC$31))</f>
        <v>-7.8099972312393753E-2</v>
      </c>
      <c r="S13" s="19">
        <f>((div_classtec_est_02!S13/div_classtec_est_02!$AC13)-(div_classtec_est_02!S$31/div_classtec_est_02!$AC$31))</f>
        <v>-1.763014576961484E-2</v>
      </c>
      <c r="T13" s="19">
        <f>((div_classtec_est_02!T13/div_classtec_est_02!$AC13)-(div_classtec_est_02!T$31/div_classtec_est_02!$AC$31))</f>
        <v>0.11810589690630806</v>
      </c>
      <c r="U13" s="19">
        <f>((div_classtec_est_02!U13/div_classtec_est_02!$AC13)-(div_classtec_est_02!U$31/div_classtec_est_02!$AC$31))</f>
        <v>0.17722682374216481</v>
      </c>
      <c r="V13" s="19">
        <f>((div_classtec_est_02!V13/div_classtec_est_02!$AC13)-(div_classtec_est_02!V$31/div_classtec_est_02!$AC$31))</f>
        <v>-3.9731497325475713E-2</v>
      </c>
      <c r="W13" s="19">
        <f>((div_classtec_est_02!W13/div_classtec_est_02!$AC13)-(div_classtec_est_02!W$31/div_classtec_est_02!$AC$31))</f>
        <v>-1.0757693914419525E-2</v>
      </c>
      <c r="X13" s="19">
        <f>((div_classtec_est_02!X13/div_classtec_est_02!$AC13)-(div_classtec_est_02!X$31/div_classtec_est_02!$AC$31))</f>
        <v>-5.8330603536836924E-2</v>
      </c>
      <c r="Y13" s="19">
        <f>((div_classtec_est_02!Y13/div_classtec_est_02!$AC13)-(div_classtec_est_02!Y$31/div_classtec_est_02!$AC$31))</f>
        <v>-9.6187127446743358E-3</v>
      </c>
      <c r="Z13" s="19">
        <f>((div_classtec_est_02!Z13/div_classtec_est_02!$AC13)-(div_classtec_est_02!Z$31/div_classtec_est_02!$AC$31))</f>
        <v>-1.1527948920638756E-2</v>
      </c>
      <c r="AA13" s="19">
        <f>((div_classtec_est_02!AA13/div_classtec_est_02!$AC13)-(div_classtec_est_02!AA$31/div_classtec_est_02!$AC$31))</f>
        <v>-1.831830026239735E-2</v>
      </c>
      <c r="AB13" s="19">
        <f>((div_classtec_est_02!AB13/div_classtec_est_02!$AC13)-(div_classtec_est_02!AB$31/div_classtec_est_02!$AC$31))</f>
        <v>-2.4960816780293049E-2</v>
      </c>
      <c r="AC13" s="19">
        <f>((div_classtec_est_02!AC13/div_classtec_est_02!$AC13)-(div_classtec_est_02!AC$31/div_classtec_est_02!$AC$31))</f>
        <v>0</v>
      </c>
    </row>
    <row r="14" spans="1:29" s="13" customFormat="1" x14ac:dyDescent="0.2">
      <c r="A14" s="20" t="s">
        <v>103</v>
      </c>
      <c r="B14" s="19">
        <f>((div_classtec_est_02!B14/div_classtec_est_02!$AC14)-(div_classtec_est_02!B$31/div_classtec_est_02!$AC$31))</f>
        <v>-3.9689332121600474E-3</v>
      </c>
      <c r="C14" s="19">
        <f>((div_classtec_est_02!C14/div_classtec_est_02!$AC14)-(div_classtec_est_02!C$31/div_classtec_est_02!$AC$31))</f>
        <v>-1.9553113627918464E-3</v>
      </c>
      <c r="D14" s="19">
        <f>((div_classtec_est_02!D14/div_classtec_est_02!$AC14)-(div_classtec_est_02!D$31/div_classtec_est_02!$AC$31))</f>
        <v>-8.937522748310063E-4</v>
      </c>
      <c r="E14" s="19">
        <f>((div_classtec_est_02!E14/div_classtec_est_02!$AC14)-(div_classtec_est_02!E$31/div_classtec_est_02!$AC$31))</f>
        <v>-7.9406427658490757E-4</v>
      </c>
      <c r="F14" s="19">
        <f>((div_classtec_est_02!F14/div_classtec_est_02!$AC14)-(div_classtec_est_02!F$31/div_classtec_est_02!$AC$31))</f>
        <v>-1.0323605073539167E-2</v>
      </c>
      <c r="G14" s="19">
        <f>((div_classtec_est_02!G14/div_classtec_est_02!$AC14)-(div_classtec_est_02!G$31/div_classtec_est_02!$AC$31))</f>
        <v>-1.6263766406304045E-3</v>
      </c>
      <c r="H14" s="19">
        <f>((div_classtec_est_02!H14/div_classtec_est_02!$AC14)-(div_classtec_est_02!H$31/div_classtec_est_02!$AC$31))</f>
        <v>-2.5081602496230936E-3</v>
      </c>
      <c r="I14" s="19">
        <f>((div_classtec_est_02!I14/div_classtec_est_02!$AC14)-(div_classtec_est_02!I$31/div_classtec_est_02!$AC$31))</f>
        <v>-3.9088491990753003E-3</v>
      </c>
      <c r="J14" s="19">
        <f>((div_classtec_est_02!J14/div_classtec_est_02!$AC14)-(div_classtec_est_02!J$31/div_classtec_est_02!$AC$31))</f>
        <v>-4.1060535714264107E-3</v>
      </c>
      <c r="K14" s="19">
        <f>((div_classtec_est_02!K14/div_classtec_est_02!$AC14)-(div_classtec_est_02!K$31/div_classtec_est_02!$AC$31))</f>
        <v>-1.3037581682575738E-2</v>
      </c>
      <c r="L14" s="19">
        <f>((div_classtec_est_02!L14/div_classtec_est_02!$AC14)-(div_classtec_est_02!L$31/div_classtec_est_02!$AC$31))</f>
        <v>-2.4769351355485043E-3</v>
      </c>
      <c r="M14" s="19">
        <f>((div_classtec_est_02!M14/div_classtec_est_02!$AC14)-(div_classtec_est_02!M$31/div_classtec_est_02!$AC$31))</f>
        <v>-3.5673217424648657E-3</v>
      </c>
      <c r="N14" s="19">
        <f>((div_classtec_est_02!N14/div_classtec_est_02!$AC14)-(div_classtec_est_02!N$31/div_classtec_est_02!$AC$31))</f>
        <v>-1.3493460784876433E-2</v>
      </c>
      <c r="O14" s="19">
        <f>((div_classtec_est_02!O14/div_classtec_est_02!$AC14)-(div_classtec_est_02!O$31/div_classtec_est_02!$AC$31))</f>
        <v>-2.9504890382080502E-3</v>
      </c>
      <c r="P14" s="19">
        <f>((div_classtec_est_02!P14/div_classtec_est_02!$AC14)-(div_classtec_est_02!P$31/div_classtec_est_02!$AC$31))</f>
        <v>-2.7009160736274707E-3</v>
      </c>
      <c r="Q14" s="19">
        <f>((div_classtec_est_02!Q14/div_classtec_est_02!$AC14)-(div_classtec_est_02!Q$31/div_classtec_est_02!$AC$31))</f>
        <v>-2.2974180129094926E-2</v>
      </c>
      <c r="R14" s="19">
        <f>((div_classtec_est_02!R14/div_classtec_est_02!$AC14)-(div_classtec_est_02!R$31/div_classtec_est_02!$AC$31))</f>
        <v>2.0445800678028397E-2</v>
      </c>
      <c r="S14" s="19">
        <f>((div_classtec_est_02!S14/div_classtec_est_02!$AC14)-(div_classtec_est_02!S$31/div_classtec_est_02!$AC$31))</f>
        <v>3.7520708042801908E-3</v>
      </c>
      <c r="T14" s="19">
        <f>((div_classtec_est_02!T14/div_classtec_est_02!$AC14)-(div_classtec_est_02!T$31/div_classtec_est_02!$AC$31))</f>
        <v>-3.1567213031645461E-2</v>
      </c>
      <c r="U14" s="19">
        <f>((div_classtec_est_02!U14/div_classtec_est_02!$AC14)-(div_classtec_est_02!U$31/div_classtec_est_02!$AC$31))</f>
        <v>0.1026325033848971</v>
      </c>
      <c r="V14" s="19">
        <f>((div_classtec_est_02!V14/div_classtec_est_02!$AC14)-(div_classtec_est_02!V$31/div_classtec_est_02!$AC$31))</f>
        <v>-3.7303564894394792E-3</v>
      </c>
      <c r="W14" s="19">
        <f>((div_classtec_est_02!W14/div_classtec_est_02!$AC14)-(div_classtec_est_02!W$31/div_classtec_est_02!$AC$31))</f>
        <v>2.8077606096969868E-2</v>
      </c>
      <c r="X14" s="19">
        <f>((div_classtec_est_02!X14/div_classtec_est_02!$AC14)-(div_classtec_est_02!X$31/div_classtec_est_02!$AC$31))</f>
        <v>1.6075952907393082E-2</v>
      </c>
      <c r="Y14" s="19">
        <f>((div_classtec_est_02!Y14/div_classtec_est_02!$AC14)-(div_classtec_est_02!Y$31/div_classtec_est_02!$AC$31))</f>
        <v>-5.9049762033825262E-3</v>
      </c>
      <c r="Z14" s="19">
        <f>((div_classtec_est_02!Z14/div_classtec_est_02!$AC14)-(div_classtec_est_02!Z$31/div_classtec_est_02!$AC$31))</f>
        <v>-3.8074268817237661E-3</v>
      </c>
      <c r="AA14" s="19">
        <f>((div_classtec_est_02!AA14/div_classtec_est_02!$AC14)-(div_classtec_est_02!AA$31/div_classtec_est_02!$AC$31))</f>
        <v>-8.9485930990110645E-3</v>
      </c>
      <c r="AB14" s="19">
        <f>((div_classtec_est_02!AB14/div_classtec_est_02!$AC14)-(div_classtec_est_02!AB$31/div_classtec_est_02!$AC$31))</f>
        <v>-2.5739377719308162E-2</v>
      </c>
      <c r="AC14" s="19">
        <f>((div_classtec_est_02!AC14/div_classtec_est_02!$AC14)-(div_classtec_est_02!AC$31/div_classtec_est_02!$AC$31))</f>
        <v>0</v>
      </c>
    </row>
    <row r="15" spans="1:29" x14ac:dyDescent="0.2">
      <c r="A15" s="22">
        <v>23</v>
      </c>
      <c r="B15" s="19">
        <f>((div_classtec_est_02!B15/div_classtec_est_02!$AC15)-(div_classtec_est_02!B$31/div_classtec_est_02!$AC$31))</f>
        <v>-6.0408773377607161E-3</v>
      </c>
      <c r="C15" s="19">
        <f>((div_classtec_est_02!C15/div_classtec_est_02!$AC15)-(div_classtec_est_02!C$31/div_classtec_est_02!$AC$31))</f>
        <v>-2.3859715374258735E-3</v>
      </c>
      <c r="D15" s="19">
        <f>((div_classtec_est_02!D15/div_classtec_est_02!$AC15)-(div_classtec_est_02!D$31/div_classtec_est_02!$AC$31))</f>
        <v>-5.6222313745864514E-3</v>
      </c>
      <c r="E15" s="19">
        <f>((div_classtec_est_02!E15/div_classtec_est_02!$AC15)-(div_classtec_est_02!E$31/div_classtec_est_02!$AC$31))</f>
        <v>-9.8065420851053335E-4</v>
      </c>
      <c r="F15" s="19">
        <f>((div_classtec_est_02!F15/div_classtec_est_02!$AC15)-(div_classtec_est_02!F$31/div_classtec_est_02!$AC$31))</f>
        <v>-1.5386424816296984E-2</v>
      </c>
      <c r="G15" s="19">
        <f>((div_classtec_est_02!G15/div_classtec_est_02!$AC15)-(div_classtec_est_02!G$31/div_classtec_est_02!$AC$31))</f>
        <v>-1.950919318434692E-3</v>
      </c>
      <c r="H15" s="19">
        <f>((div_classtec_est_02!H15/div_classtec_est_02!$AC15)-(div_classtec_est_02!H$31/div_classtec_est_02!$AC$31))</f>
        <v>-4.644659185795188E-3</v>
      </c>
      <c r="I15" s="19">
        <f>((div_classtec_est_02!I15/div_classtec_est_02!$AC15)-(div_classtec_est_02!I$31/div_classtec_est_02!$AC$31))</f>
        <v>-8.6034988604684649E-3</v>
      </c>
      <c r="J15" s="19">
        <f>((div_classtec_est_02!J15/div_classtec_est_02!$AC15)-(div_classtec_est_02!J$31/div_classtec_est_02!$AC$31))</f>
        <v>2.9138548413614931E-3</v>
      </c>
      <c r="K15" s="19">
        <f>((div_classtec_est_02!K15/div_classtec_est_02!$AC15)-(div_classtec_est_02!K$31/div_classtec_est_02!$AC$31))</f>
        <v>-2.2685013652632067E-2</v>
      </c>
      <c r="L15" s="19">
        <f>((div_classtec_est_02!L15/div_classtec_est_02!$AC15)-(div_classtec_est_02!L$31/div_classtec_est_02!$AC$31))</f>
        <v>4.1970875446111854E-2</v>
      </c>
      <c r="M15" s="19">
        <f>((div_classtec_est_02!M15/div_classtec_est_02!$AC15)-(div_classtec_est_02!M$31/div_classtec_est_02!$AC$31))</f>
        <v>3.4723429855856476E-2</v>
      </c>
      <c r="N15" s="19">
        <f>((div_classtec_est_02!N15/div_classtec_est_02!$AC15)-(div_classtec_est_02!N$31/div_classtec_est_02!$AC$31))</f>
        <v>-1.5024348193261629E-2</v>
      </c>
      <c r="O15" s="19">
        <f>((div_classtec_est_02!O15/div_classtec_est_02!$AC15)-(div_classtec_est_02!O$31/div_classtec_est_02!$AC$31))</f>
        <v>9.1318182371875112E-2</v>
      </c>
      <c r="P15" s="19">
        <f>((div_classtec_est_02!P15/div_classtec_est_02!$AC15)-(div_classtec_est_02!P$31/div_classtec_est_02!$AC$31))</f>
        <v>2.0275790988085216E-2</v>
      </c>
      <c r="Q15" s="19">
        <f>((div_classtec_est_02!Q15/div_classtec_est_02!$AC15)-(div_classtec_est_02!Q$31/div_classtec_est_02!$AC$31))</f>
        <v>-9.912337989394733E-3</v>
      </c>
      <c r="R15" s="19">
        <f>((div_classtec_est_02!R15/div_classtec_est_02!$AC15)-(div_classtec_est_02!R$31/div_classtec_est_02!$AC$31))</f>
        <v>-4.7349292301518867E-2</v>
      </c>
      <c r="S15" s="19">
        <f>((div_classtec_est_02!S15/div_classtec_est_02!$AC15)-(div_classtec_est_02!S$31/div_classtec_est_02!$AC$31))</f>
        <v>-5.7131683826838718E-3</v>
      </c>
      <c r="T15" s="19">
        <f>((div_classtec_est_02!T15/div_classtec_est_02!$AC15)-(div_classtec_est_02!T$31/div_classtec_est_02!$AC$31))</f>
        <v>2.3982909040242265E-2</v>
      </c>
      <c r="U15" s="19">
        <f>((div_classtec_est_02!U15/div_classtec_est_02!$AC15)-(div_classtec_est_02!U$31/div_classtec_est_02!$AC$31))</f>
        <v>-9.1460679031750175E-2</v>
      </c>
      <c r="V15" s="19">
        <f>((div_classtec_est_02!V15/div_classtec_est_02!$AC15)-(div_classtec_est_02!V$31/div_classtec_est_02!$AC$31))</f>
        <v>4.3983269927538662E-2</v>
      </c>
      <c r="W15" s="19">
        <f>((div_classtec_est_02!W15/div_classtec_est_02!$AC15)-(div_classtec_est_02!W$31/div_classtec_est_02!$AC$31))</f>
        <v>-3.9486860150896703E-2</v>
      </c>
      <c r="X15" s="19">
        <f>((div_classtec_est_02!X15/div_classtec_est_02!$AC15)-(div_classtec_est_02!X$31/div_classtec_est_02!$AC$31))</f>
        <v>-5.3422476133407185E-2</v>
      </c>
      <c r="Y15" s="19">
        <f>((div_classtec_est_02!Y15/div_classtec_est_02!$AC15)-(div_classtec_est_02!Y$31/div_classtec_est_02!$AC$31))</f>
        <v>3.0436537032572979E-2</v>
      </c>
      <c r="Z15" s="19">
        <f>((div_classtec_est_02!Z15/div_classtec_est_02!$AC15)-(div_classtec_est_02!Z$31/div_classtec_est_02!$AC$31))</f>
        <v>5.065955972588506E-2</v>
      </c>
      <c r="AA15" s="19">
        <f>((div_classtec_est_02!AA15/div_classtec_est_02!$AC15)-(div_classtec_est_02!AA$31/div_classtec_est_02!$AC$31))</f>
        <v>1.8684748829527913E-2</v>
      </c>
      <c r="AB15" s="19">
        <f>((div_classtec_est_02!AB15/div_classtec_est_02!$AC15)-(div_classtec_est_02!AB$31/div_classtec_est_02!$AC$31))</f>
        <v>-2.8279745584232865E-2</v>
      </c>
      <c r="AC15" s="19">
        <f>((div_classtec_est_02!AC15/div_classtec_est_02!$AC15)-(div_classtec_est_02!AC$31/div_classtec_est_02!$AC$31))</f>
        <v>0</v>
      </c>
    </row>
    <row r="16" spans="1:29" x14ac:dyDescent="0.2">
      <c r="A16" s="22">
        <v>25</v>
      </c>
      <c r="B16" s="19">
        <f>((div_classtec_est_02!B16/div_classtec_est_02!$AC16)-(div_classtec_est_02!B$31/div_classtec_est_02!$AC$31))</f>
        <v>-5.1824625673511952E-3</v>
      </c>
      <c r="C16" s="19">
        <f>((div_classtec_est_02!C16/div_classtec_est_02!$AC16)-(div_classtec_est_02!C$31/div_classtec_est_02!$AC$31))</f>
        <v>-2.1092923965500775E-3</v>
      </c>
      <c r="D16" s="19">
        <f>((div_classtec_est_02!D16/div_classtec_est_02!$AC16)-(div_classtec_est_02!D$31/div_classtec_est_02!$AC$31))</f>
        <v>8.8390460485450913E-3</v>
      </c>
      <c r="E16" s="19">
        <f>((div_classtec_est_02!E16/div_classtec_est_02!$AC16)-(div_classtec_est_02!E$31/div_classtec_est_02!$AC$31))</f>
        <v>-9.2744668141903411E-4</v>
      </c>
      <c r="F16" s="19">
        <f>((div_classtec_est_02!F16/div_classtec_est_02!$AC16)-(div_classtec_est_02!F$31/div_classtec_est_02!$AC$31))</f>
        <v>-1.6000339825889279E-2</v>
      </c>
      <c r="G16" s="19">
        <f>((div_classtec_est_02!G16/div_classtec_est_02!$AC16)-(div_classtec_est_02!G$31/div_classtec_est_02!$AC$31))</f>
        <v>-1.7983910741057275E-3</v>
      </c>
      <c r="H16" s="19">
        <f>((div_classtec_est_02!H16/div_classtec_est_02!$AC16)-(div_classtec_est_02!H$31/div_classtec_est_02!$AC$31))</f>
        <v>-3.7578670676035346E-3</v>
      </c>
      <c r="I16" s="19">
        <f>((div_classtec_est_02!I16/div_classtec_est_02!$AC16)-(div_classtec_est_02!I$31/div_classtec_est_02!$AC$31))</f>
        <v>-9.441535527039361E-3</v>
      </c>
      <c r="J16" s="19">
        <f>((div_classtec_est_02!J16/div_classtec_est_02!$AC16)-(div_classtec_est_02!J$31/div_classtec_est_02!$AC$31))</f>
        <v>-6.6501390856746802E-3</v>
      </c>
      <c r="K16" s="19">
        <f>((div_classtec_est_02!K16/div_classtec_est_02!$AC16)-(div_classtec_est_02!K$31/div_classtec_est_02!$AC$31))</f>
        <v>-1.7643378897199406E-2</v>
      </c>
      <c r="L16" s="19">
        <f>((div_classtec_est_02!L16/div_classtec_est_02!$AC16)-(div_classtec_est_02!L$31/div_classtec_est_02!$AC$31))</f>
        <v>-8.5023949194290484E-3</v>
      </c>
      <c r="M16" s="19">
        <f>((div_classtec_est_02!M16/div_classtec_est_02!$AC16)-(div_classtec_est_02!M$31/div_classtec_est_02!$AC$31))</f>
        <v>-6.9237254212664509E-3</v>
      </c>
      <c r="N16" s="19">
        <f>((div_classtec_est_02!N16/div_classtec_est_02!$AC16)-(div_classtec_est_02!N$31/div_classtec_est_02!$AC$31))</f>
        <v>-1.7689419769234972E-2</v>
      </c>
      <c r="O16" s="19">
        <f>((div_classtec_est_02!O16/div_classtec_est_02!$AC16)-(div_classtec_est_02!O$31/div_classtec_est_02!$AC$31))</f>
        <v>-6.8612068649011081E-3</v>
      </c>
      <c r="P16" s="19">
        <f>((div_classtec_est_02!P16/div_classtec_est_02!$AC16)-(div_classtec_est_02!P$31/div_classtec_est_02!$AC$31))</f>
        <v>-5.9094720827574058E-3</v>
      </c>
      <c r="Q16" s="19">
        <f>((div_classtec_est_02!Q16/div_classtec_est_02!$AC16)-(div_classtec_est_02!Q$31/div_classtec_est_02!$AC$31))</f>
        <v>-2.2025548792302178E-2</v>
      </c>
      <c r="R16" s="19">
        <f>((div_classtec_est_02!R16/div_classtec_est_02!$AC16)-(div_classtec_est_02!R$31/div_classtec_est_02!$AC$31))</f>
        <v>-4.8250908967731501E-2</v>
      </c>
      <c r="S16" s="19">
        <f>((div_classtec_est_02!S16/div_classtec_est_02!$AC16)-(div_classtec_est_02!S$31/div_classtec_est_02!$AC$31))</f>
        <v>-1.1795460952701878E-2</v>
      </c>
      <c r="T16" s="19">
        <f>((div_classtec_est_02!T16/div_classtec_est_02!$AC16)-(div_classtec_est_02!T$31/div_classtec_est_02!$AC$31))</f>
        <v>-4.2650921666669256E-2</v>
      </c>
      <c r="U16" s="19">
        <f>((div_classtec_est_02!U16/div_classtec_est_02!$AC16)-(div_classtec_est_02!U$31/div_classtec_est_02!$AC$31))</f>
        <v>0.19811380165299858</v>
      </c>
      <c r="V16" s="19">
        <f>((div_classtec_est_02!V16/div_classtec_est_02!$AC16)-(div_classtec_est_02!V$31/div_classtec_est_02!$AC$31))</f>
        <v>-2.8949789694244915E-3</v>
      </c>
      <c r="W16" s="19">
        <f>((div_classtec_est_02!W16/div_classtec_est_02!$AC16)-(div_classtec_est_02!W$31/div_classtec_est_02!$AC$31))</f>
        <v>4.8617476556225572E-2</v>
      </c>
      <c r="X16" s="19">
        <f>((div_classtec_est_02!X16/div_classtec_est_02!$AC16)-(div_classtec_est_02!X$31/div_classtec_est_02!$AC$31))</f>
        <v>4.2061911800179805E-2</v>
      </c>
      <c r="Y16" s="19">
        <f>((div_classtec_est_02!Y16/div_classtec_est_02!$AC16)-(div_classtec_est_02!Y$31/div_classtec_est_02!$AC$31))</f>
        <v>-9.2686966750897791E-3</v>
      </c>
      <c r="Z16" s="19">
        <f>((div_classtec_est_02!Z16/div_classtec_est_02!$AC16)-(div_classtec_est_02!Z$31/div_classtec_est_02!$AC$31))</f>
        <v>-9.0929232917469523E-3</v>
      </c>
      <c r="AA16" s="19">
        <f>((div_classtec_est_02!AA16/div_classtec_est_02!$AC16)-(div_classtec_est_02!AA$31/div_classtec_est_02!$AC$31))</f>
        <v>-1.5048084343086581E-2</v>
      </c>
      <c r="AB16" s="19">
        <f>((div_classtec_est_02!AB16/div_classtec_est_02!$AC16)-(div_classtec_est_02!AB$31/div_classtec_est_02!$AC$31))</f>
        <v>-2.7207640218775142E-2</v>
      </c>
      <c r="AC16" s="19">
        <f>((div_classtec_est_02!AC16/div_classtec_est_02!$AC16)-(div_classtec_est_02!AC$31/div_classtec_est_02!$AC$31))</f>
        <v>0</v>
      </c>
    </row>
    <row r="17" spans="1:29" x14ac:dyDescent="0.2">
      <c r="A17" s="22">
        <v>26</v>
      </c>
      <c r="B17" s="19">
        <f>((div_classtec_est_02!B17/div_classtec_est_02!$AC17)-(div_classtec_est_02!B$31/div_classtec_est_02!$AC$31))</f>
        <v>-1.0620603927372248E-3</v>
      </c>
      <c r="C17" s="19">
        <f>((div_classtec_est_02!C17/div_classtec_est_02!$AC17)-(div_classtec_est_02!C$31/div_classtec_est_02!$AC$31))</f>
        <v>-1.2460284280446034E-3</v>
      </c>
      <c r="D17" s="19">
        <f>((div_classtec_est_02!D17/div_classtec_est_02!$AC17)-(div_classtec_est_02!D$31/div_classtec_est_02!$AC$31))</f>
        <v>-4.1615739311089616E-3</v>
      </c>
      <c r="E17" s="19">
        <f>((div_classtec_est_02!E17/div_classtec_est_02!$AC17)-(div_classtec_est_02!E$31/div_classtec_est_02!$AC$31))</f>
        <v>-4.1956071541944084E-4</v>
      </c>
      <c r="F17" s="19">
        <f>((div_classtec_est_02!F17/div_classtec_est_02!$AC17)-(div_classtec_est_02!F$31/div_classtec_est_02!$AC$31))</f>
        <v>-5.2899173455116348E-3</v>
      </c>
      <c r="G17" s="19">
        <f>((div_classtec_est_02!G17/div_classtec_est_02!$AC17)-(div_classtec_est_02!G$31/div_classtec_est_02!$AC$31))</f>
        <v>-1.1021766295184192E-3</v>
      </c>
      <c r="H17" s="19">
        <f>((div_classtec_est_02!H17/div_classtec_est_02!$AC17)-(div_classtec_est_02!H$31/div_classtec_est_02!$AC$31))</f>
        <v>1.6658669991596936E-3</v>
      </c>
      <c r="I17" s="19">
        <f>((div_classtec_est_02!I17/div_classtec_est_02!$AC17)-(div_classtec_est_02!I$31/div_classtec_est_02!$AC$31))</f>
        <v>-3.2318524357271769E-4</v>
      </c>
      <c r="J17" s="19">
        <f>((div_classtec_est_02!J17/div_classtec_est_02!$AC17)-(div_classtec_est_02!J$31/div_classtec_est_02!$AC$31))</f>
        <v>1.8426805279687583E-3</v>
      </c>
      <c r="K17" s="19">
        <f>((div_classtec_est_02!K17/div_classtec_est_02!$AC17)-(div_classtec_est_02!K$31/div_classtec_est_02!$AC$31))</f>
        <v>-2.2728817704073465E-3</v>
      </c>
      <c r="L17" s="19">
        <f>((div_classtec_est_02!L17/div_classtec_est_02!$AC17)-(div_classtec_est_02!L$31/div_classtec_est_02!$AC$31))</f>
        <v>5.6344725983259875E-3</v>
      </c>
      <c r="M17" s="19">
        <f>((div_classtec_est_02!M17/div_classtec_est_02!$AC17)-(div_classtec_est_02!M$31/div_classtec_est_02!$AC$31))</f>
        <v>3.6943874770075606E-3</v>
      </c>
      <c r="N17" s="19">
        <f>((div_classtec_est_02!N17/div_classtec_est_02!$AC17)-(div_classtec_est_02!N$31/div_classtec_est_02!$AC$31))</f>
        <v>1.6963603729735002E-3</v>
      </c>
      <c r="O17" s="19">
        <f>((div_classtec_est_02!O17/div_classtec_est_02!$AC17)-(div_classtec_est_02!O$31/div_classtec_est_02!$AC$31))</f>
        <v>-6.9063405410915643E-3</v>
      </c>
      <c r="P17" s="19">
        <f>((div_classtec_est_02!P17/div_classtec_est_02!$AC17)-(div_classtec_est_02!P$31/div_classtec_est_02!$AC$31))</f>
        <v>3.1915479750504461E-3</v>
      </c>
      <c r="Q17" s="19">
        <f>((div_classtec_est_02!Q17/div_classtec_est_02!$AC17)-(div_classtec_est_02!Q$31/div_classtec_est_02!$AC$31))</f>
        <v>-1.2459933168696612E-2</v>
      </c>
      <c r="R17" s="19">
        <f>((div_classtec_est_02!R17/div_classtec_est_02!$AC17)-(div_classtec_est_02!R$31/div_classtec_est_02!$AC$31))</f>
        <v>2.0975460549975233E-2</v>
      </c>
      <c r="S17" s="19">
        <f>((div_classtec_est_02!S17/div_classtec_est_02!$AC17)-(div_classtec_est_02!S$31/div_classtec_est_02!$AC$31))</f>
        <v>3.0973336661472804E-2</v>
      </c>
      <c r="T17" s="19">
        <f>((div_classtec_est_02!T17/div_classtec_est_02!$AC17)-(div_classtec_est_02!T$31/div_classtec_est_02!$AC$31))</f>
        <v>-3.693674055578508E-2</v>
      </c>
      <c r="U17" s="19">
        <f>((div_classtec_est_02!U17/div_classtec_est_02!$AC17)-(div_classtec_est_02!U$31/div_classtec_est_02!$AC$31))</f>
        <v>6.6652390403520445E-3</v>
      </c>
      <c r="V17" s="19">
        <f>((div_classtec_est_02!V17/div_classtec_est_02!$AC17)-(div_classtec_est_02!V$31/div_classtec_est_02!$AC$31))</f>
        <v>3.5448688180974852E-3</v>
      </c>
      <c r="W17" s="19">
        <f>((div_classtec_est_02!W17/div_classtec_est_02!$AC17)-(div_classtec_est_02!W$31/div_classtec_est_02!$AC$31))</f>
        <v>3.9386158896400111E-2</v>
      </c>
      <c r="X17" s="19">
        <f>((div_classtec_est_02!X17/div_classtec_est_02!$AC17)-(div_classtec_est_02!X$31/div_classtec_est_02!$AC$31))</f>
        <v>-1.9387402240716924E-2</v>
      </c>
      <c r="Y17" s="19">
        <f>((div_classtec_est_02!Y17/div_classtec_est_02!$AC17)-(div_classtec_est_02!Y$31/div_classtec_est_02!$AC$31))</f>
        <v>-3.8888043449242776E-3</v>
      </c>
      <c r="Z17" s="19">
        <f>((div_classtec_est_02!Z17/div_classtec_est_02!$AC17)-(div_classtec_est_02!Z$31/div_classtec_est_02!$AC$31))</f>
        <v>-6.7890602238055223E-4</v>
      </c>
      <c r="AA17" s="19">
        <f>((div_classtec_est_02!AA17/div_classtec_est_02!$AC17)-(div_classtec_est_02!AA$31/div_classtec_est_02!$AC$31))</f>
        <v>9.0730816737148029E-4</v>
      </c>
      <c r="AB17" s="19">
        <f>((div_classtec_est_02!AB17/div_classtec_est_02!$AC17)-(div_classtec_est_02!AB$31/div_classtec_est_02!$AC$31))</f>
        <v>-2.4042176754239721E-2</v>
      </c>
      <c r="AC17" s="19">
        <f>((div_classtec_est_02!AC17/div_classtec_est_02!$AC17)-(div_classtec_est_02!AC$31/div_classtec_est_02!$AC$31))</f>
        <v>0</v>
      </c>
    </row>
    <row r="18" spans="1:29" x14ac:dyDescent="0.2">
      <c r="A18" s="22">
        <v>27</v>
      </c>
      <c r="B18" s="19">
        <f>((div_classtec_est_02!B18/div_classtec_est_02!$AC18)-(div_classtec_est_02!B$31/div_classtec_est_02!$AC$31))</f>
        <v>-4.8440977627987958E-3</v>
      </c>
      <c r="C18" s="19">
        <f>((div_classtec_est_02!C18/div_classtec_est_02!$AC18)-(div_classtec_est_02!C$31/div_classtec_est_02!$AC$31))</f>
        <v>-2.1372900673039159E-3</v>
      </c>
      <c r="D18" s="19">
        <f>((div_classtec_est_02!D18/div_classtec_est_02!$AC18)-(div_classtec_est_02!D$31/div_classtec_est_02!$AC$31))</f>
        <v>-7.0060758349086635E-3</v>
      </c>
      <c r="E18" s="19">
        <f>((div_classtec_est_02!E18/div_classtec_est_02!$AC18)-(div_classtec_est_02!E$31/div_classtec_est_02!$AC$31))</f>
        <v>-8.9257952117567337E-4</v>
      </c>
      <c r="F18" s="19">
        <f>((div_classtec_est_02!F18/div_classtec_est_02!$AC18)-(div_classtec_est_02!F$31/div_classtec_est_02!$AC$31))</f>
        <v>4.3623811736363816E-4</v>
      </c>
      <c r="G18" s="19">
        <f>((div_classtec_est_02!G18/div_classtec_est_02!$AC18)-(div_classtec_est_02!G$31/div_classtec_est_02!$AC$31))</f>
        <v>-1.950919318434692E-3</v>
      </c>
      <c r="H18" s="19">
        <f>((div_classtec_est_02!H18/div_classtec_est_02!$AC18)-(div_classtec_est_02!H$31/div_classtec_est_02!$AC$31))</f>
        <v>-4.5151375867733354E-3</v>
      </c>
      <c r="I18" s="19">
        <f>((div_classtec_est_02!I18/div_classtec_est_02!$AC18)-(div_classtec_est_02!I$31/div_classtec_est_02!$AC$31))</f>
        <v>7.7082031572044581E-3</v>
      </c>
      <c r="J18" s="19">
        <f>((div_classtec_est_02!J18/div_classtec_est_02!$AC18)-(div_classtec_est_02!J$31/div_classtec_est_02!$AC$31))</f>
        <v>-7.8927122310886617E-3</v>
      </c>
      <c r="K18" s="19">
        <f>((div_classtec_est_02!K18/div_classtec_est_02!$AC18)-(div_classtec_est_02!K$31/div_classtec_est_02!$AC$31))</f>
        <v>-1.9947909922038872E-2</v>
      </c>
      <c r="L18" s="19">
        <f>((div_classtec_est_02!L18/div_classtec_est_02!$AC18)-(div_classtec_est_02!L$31/div_classtec_est_02!$AC$31))</f>
        <v>-1.0177288011451721E-2</v>
      </c>
      <c r="M18" s="19">
        <f>((div_classtec_est_02!M18/div_classtec_est_02!$AC18)-(div_classtec_est_02!M$31/div_classtec_est_02!$AC$31))</f>
        <v>-1.1403289744162631E-2</v>
      </c>
      <c r="N18" s="19">
        <f>((div_classtec_est_02!N18/div_classtec_est_02!$AC18)-(div_classtec_est_02!N$31/div_classtec_est_02!$AC$31))</f>
        <v>-1.9136036109400345E-2</v>
      </c>
      <c r="O18" s="19">
        <f>((div_classtec_est_02!O18/div_classtec_est_02!$AC18)-(div_classtec_est_02!O$31/div_classtec_est_02!$AC$31))</f>
        <v>-9.916228270326545E-3</v>
      </c>
      <c r="P18" s="19">
        <f>((div_classtec_est_02!P18/div_classtec_est_02!$AC18)-(div_classtec_est_02!P$31/div_classtec_est_02!$AC$31))</f>
        <v>-7.9076370823618763E-3</v>
      </c>
      <c r="Q18" s="19">
        <f>((div_classtec_est_02!Q18/div_classtec_est_02!$AC18)-(div_classtec_est_02!Q$31/div_classtec_est_02!$AC$31))</f>
        <v>-2.6138836921772463E-2</v>
      </c>
      <c r="R18" s="19">
        <f>((div_classtec_est_02!R18/div_classtec_est_02!$AC18)-(div_classtec_est_02!R$31/div_classtec_est_02!$AC$31))</f>
        <v>0.17867043827683166</v>
      </c>
      <c r="S18" s="19">
        <f>((div_classtec_est_02!S18/div_classtec_est_02!$AC18)-(div_classtec_est_02!S$31/div_classtec_est_02!$AC$31))</f>
        <v>9.2022553456564439E-3</v>
      </c>
      <c r="T18" s="19">
        <f>((div_classtec_est_02!T18/div_classtec_est_02!$AC18)-(div_classtec_est_02!T$31/div_classtec_est_02!$AC$31))</f>
        <v>-6.805872583437178E-3</v>
      </c>
      <c r="U18" s="19">
        <f>((div_classtec_est_02!U18/div_classtec_est_02!$AC18)-(div_classtec_est_02!U$31/div_classtec_est_02!$AC$31))</f>
        <v>3.4257218421969382E-2</v>
      </c>
      <c r="V18" s="19">
        <f>((div_classtec_est_02!V18/div_classtec_est_02!$AC18)-(div_classtec_est_02!V$31/div_classtec_est_02!$AC$31))</f>
        <v>-4.3267693044462319E-2</v>
      </c>
      <c r="W18" s="19">
        <f>((div_classtec_est_02!W18/div_classtec_est_02!$AC18)-(div_classtec_est_02!W$31/div_classtec_est_02!$AC$31))</f>
        <v>2.7745581880357764E-2</v>
      </c>
      <c r="X18" s="19">
        <f>((div_classtec_est_02!X18/div_classtec_est_02!$AC18)-(div_classtec_est_02!X$31/div_classtec_est_02!$AC$31))</f>
        <v>-7.681985174005021E-3</v>
      </c>
      <c r="Y18" s="19">
        <f>((div_classtec_est_02!Y18/div_classtec_est_02!$AC18)-(div_classtec_est_02!Y$31/div_classtec_est_02!$AC$31))</f>
        <v>-9.2297430065175819E-3</v>
      </c>
      <c r="Z18" s="19">
        <f>((div_classtec_est_02!Z18/div_classtec_est_02!$AC18)-(div_classtec_est_02!Z$31/div_classtec_est_02!$AC$31))</f>
        <v>-1.0000963705871698E-2</v>
      </c>
      <c r="AA18" s="19">
        <f>((div_classtec_est_02!AA18/div_classtec_est_02!$AC18)-(div_classtec_est_02!AA$31/div_classtec_est_02!$AC$31))</f>
        <v>-1.929580423647731E-2</v>
      </c>
      <c r="AB18" s="19">
        <f>((div_classtec_est_02!AB18/div_classtec_est_02!$AC18)-(div_classtec_est_02!AB$31/div_classtec_est_02!$AC$31))</f>
        <v>-2.787183506461402E-2</v>
      </c>
      <c r="AC18" s="19">
        <f>((div_classtec_est_02!AC18/div_classtec_est_02!$AC18)-(div_classtec_est_02!AC$31/div_classtec_est_02!$AC$31))</f>
        <v>0</v>
      </c>
    </row>
    <row r="19" spans="1:29" x14ac:dyDescent="0.2">
      <c r="A19" s="22">
        <v>28</v>
      </c>
      <c r="B19" s="19">
        <f>((div_classtec_est_02!B19/div_classtec_est_02!$AC19)-(div_classtec_est_02!B$31/div_classtec_est_02!$AC$31))</f>
        <v>-4.5549932367205974E-3</v>
      </c>
      <c r="C19" s="19">
        <f>((div_classtec_est_02!C19/div_classtec_est_02!$AC19)-(div_classtec_est_02!C$31/div_classtec_est_02!$AC$31))</f>
        <v>-2.2589728963113335E-3</v>
      </c>
      <c r="D19" s="19">
        <f>((div_classtec_est_02!D19/div_classtec_est_02!$AC19)-(div_classtec_est_02!D$31/div_classtec_est_02!$AC$31))</f>
        <v>-2.0471778879567418E-3</v>
      </c>
      <c r="E19" s="19">
        <f>((div_classtec_est_02!E19/div_classtec_est_02!$AC19)-(div_classtec_est_02!E$31/div_classtec_est_02!$AC$31))</f>
        <v>-9.1397992192539983E-4</v>
      </c>
      <c r="F19" s="19">
        <f>((div_classtec_est_02!F19/div_classtec_est_02!$AC19)-(div_classtec_est_02!F$31/div_classtec_est_02!$AC$31))</f>
        <v>-1.5383074545396416E-2</v>
      </c>
      <c r="G19" s="19">
        <f>((div_classtec_est_02!G19/div_classtec_est_02!$AC19)-(div_classtec_est_02!G$31/div_classtec_est_02!$AC$31))</f>
        <v>-1.6810472060662944E-3</v>
      </c>
      <c r="H19" s="19">
        <f>((div_classtec_est_02!H19/div_classtec_est_02!$AC19)-(div_classtec_est_02!H$31/div_classtec_est_02!$AC$31))</f>
        <v>-3.4889715516528731E-3</v>
      </c>
      <c r="I19" s="19">
        <f>((div_classtec_est_02!I19/div_classtec_est_02!$AC19)-(div_classtec_est_02!I$31/div_classtec_est_02!$AC$31))</f>
        <v>-8.397323634466259E-3</v>
      </c>
      <c r="J19" s="19">
        <f>((div_classtec_est_02!J19/div_classtec_est_02!$AC19)-(div_classtec_est_02!J$31/div_classtec_est_02!$AC$31))</f>
        <v>-6.1492011637814953E-3</v>
      </c>
      <c r="K19" s="19">
        <f>((div_classtec_est_02!K19/div_classtec_est_02!$AC19)-(div_classtec_est_02!K$31/div_classtec_est_02!$AC$31))</f>
        <v>-1.2487047814687744E-2</v>
      </c>
      <c r="L19" s="19">
        <f>((div_classtec_est_02!L19/div_classtec_est_02!$AC19)-(div_classtec_est_02!L$31/div_classtec_est_02!$AC$31))</f>
        <v>-7.989688748857398E-3</v>
      </c>
      <c r="M19" s="19">
        <f>((div_classtec_est_02!M19/div_classtec_est_02!$AC19)-(div_classtec_est_02!M$31/div_classtec_est_02!$AC$31))</f>
        <v>-9.4664401915874746E-3</v>
      </c>
      <c r="N19" s="19">
        <f>((div_classtec_est_02!N19/div_classtec_est_02!$AC19)-(div_classtec_est_02!N$31/div_classtec_est_02!$AC$31))</f>
        <v>-1.9571915200377037E-2</v>
      </c>
      <c r="O19" s="19">
        <f>((div_classtec_est_02!O19/div_classtec_est_02!$AC19)-(div_classtec_est_02!O$31/div_classtec_est_02!$AC$31))</f>
        <v>-9.4026729342544437E-3</v>
      </c>
      <c r="P19" s="19">
        <f>((div_classtec_est_02!P19/div_classtec_est_02!$AC19)-(div_classtec_est_02!P$31/div_classtec_est_02!$AC$31))</f>
        <v>-6.2346522125739379E-3</v>
      </c>
      <c r="Q19" s="19">
        <f>((div_classtec_est_02!Q19/div_classtec_est_02!$AC19)-(div_classtec_est_02!Q$31/div_classtec_est_02!$AC$31))</f>
        <v>-3.3744684823774407E-2</v>
      </c>
      <c r="R19" s="19">
        <f>((div_classtec_est_02!R19/div_classtec_est_02!$AC19)-(div_classtec_est_02!R$31/div_classtec_est_02!$AC$31))</f>
        <v>-2.7324046277209246E-3</v>
      </c>
      <c r="S19" s="19">
        <f>((div_classtec_est_02!S19/div_classtec_est_02!$AC19)-(div_classtec_est_02!S$31/div_classtec_est_02!$AC$31))</f>
        <v>-8.2258938190458031E-3</v>
      </c>
      <c r="T19" s="19">
        <f>((div_classtec_est_02!T19/div_classtec_est_02!$AC19)-(div_classtec_est_02!T$31/div_classtec_est_02!$AC$31))</f>
        <v>-4.2484648578100692E-2</v>
      </c>
      <c r="U19" s="19">
        <f>((div_classtec_est_02!U19/div_classtec_est_02!$AC19)-(div_classtec_est_02!U$31/div_classtec_est_02!$AC$31))</f>
        <v>0.18143419856098247</v>
      </c>
      <c r="V19" s="19">
        <f>((div_classtec_est_02!V19/div_classtec_est_02!$AC19)-(div_classtec_est_02!V$31/div_classtec_est_02!$AC$31))</f>
        <v>4.2588574239759286E-3</v>
      </c>
      <c r="W19" s="19">
        <f>((div_classtec_est_02!W19/div_classtec_est_02!$AC19)-(div_classtec_est_02!W$31/div_classtec_est_02!$AC$31))</f>
        <v>1.2513651717070653E-2</v>
      </c>
      <c r="X19" s="19">
        <f>((div_classtec_est_02!X19/div_classtec_est_02!$AC19)-(div_classtec_est_02!X$31/div_classtec_est_02!$AC$31))</f>
        <v>5.2174019509943936E-2</v>
      </c>
      <c r="Y19" s="19">
        <f>((div_classtec_est_02!Y19/div_classtec_est_02!$AC19)-(div_classtec_est_02!Y$31/div_classtec_est_02!$AC$31))</f>
        <v>-9.505170034632044E-3</v>
      </c>
      <c r="Z19" s="19">
        <f>((div_classtec_est_02!Z19/div_classtec_est_02!$AC19)-(div_classtec_est_02!Z$31/div_classtec_est_02!$AC$31))</f>
        <v>-8.3383574407483209E-3</v>
      </c>
      <c r="AA19" s="19">
        <f>((div_classtec_est_02!AA19/div_classtec_est_02!$AC19)-(div_classtec_est_02!AA$31/div_classtec_est_02!$AC$31))</f>
        <v>-1.116522158735743E-2</v>
      </c>
      <c r="AB19" s="19">
        <f>((div_classtec_est_02!AB19/div_classtec_est_02!$AC19)-(div_classtec_est_02!AB$31/div_classtec_est_02!$AC$31))</f>
        <v>-2.4157187153977921E-2</v>
      </c>
      <c r="AC19" s="19">
        <f>((div_classtec_est_02!AC19/div_classtec_est_02!$AC19)-(div_classtec_est_02!AC$31/div_classtec_est_02!$AC$31))</f>
        <v>0</v>
      </c>
    </row>
    <row r="20" spans="1:29" s="13" customFormat="1" x14ac:dyDescent="0.2">
      <c r="A20" s="20" t="s">
        <v>104</v>
      </c>
      <c r="B20" s="19">
        <f>((div_classtec_est_02!B20/div_classtec_est_02!$AC20)-(div_classtec_est_02!B$31/div_classtec_est_02!$AC$31))</f>
        <v>1.0019572696898359E-3</v>
      </c>
      <c r="C20" s="19">
        <f>((div_classtec_est_02!C20/div_classtec_est_02!$AC20)-(div_classtec_est_02!C$31/div_classtec_est_02!$AC$31))</f>
        <v>-1.5254657042225522E-3</v>
      </c>
      <c r="D20" s="19">
        <f>((div_classtec_est_02!D20/div_classtec_est_02!$AC20)-(div_classtec_est_02!D$31/div_classtec_est_02!$AC$31))</f>
        <v>-5.0411972241480871E-3</v>
      </c>
      <c r="E20" s="19">
        <f>((div_classtec_est_02!E20/div_classtec_est_02!$AC20)-(div_classtec_est_02!E$31/div_classtec_est_02!$AC$31))</f>
        <v>-6.9636138690427896E-4</v>
      </c>
      <c r="F20" s="19">
        <f>((div_classtec_est_02!F20/div_classtec_est_02!$AC20)-(div_classtec_est_02!F$31/div_classtec_est_02!$AC$31))</f>
        <v>4.9196024870772764E-4</v>
      </c>
      <c r="G20" s="19">
        <f>((div_classtec_est_02!G20/div_classtec_est_02!$AC20)-(div_classtec_est_02!G$31/div_classtec_est_02!$AC$31))</f>
        <v>-1.4738620958368797E-3</v>
      </c>
      <c r="H20" s="19">
        <f>((div_classtec_est_02!H20/div_classtec_est_02!$AC20)-(div_classtec_est_02!H$31/div_classtec_est_02!$AC$31))</f>
        <v>-3.2439969915399832E-3</v>
      </c>
      <c r="I20" s="19">
        <f>((div_classtec_est_02!I20/div_classtec_est_02!$AC20)-(div_classtec_est_02!I$31/div_classtec_est_02!$AC$31))</f>
        <v>-7.7300133464269401E-3</v>
      </c>
      <c r="J20" s="19">
        <f>((div_classtec_est_02!J20/div_classtec_est_02!$AC20)-(div_classtec_est_02!J$31/div_classtec_est_02!$AC$31))</f>
        <v>-4.1379609604570997E-3</v>
      </c>
      <c r="K20" s="19">
        <f>((div_classtec_est_02!K20/div_classtec_est_02!$AC20)-(div_classtec_est_02!K$31/div_classtec_est_02!$AC$31))</f>
        <v>1.6385123049433271E-2</v>
      </c>
      <c r="L20" s="19">
        <f>((div_classtec_est_02!L20/div_classtec_est_02!$AC20)-(div_classtec_est_02!L$31/div_classtec_est_02!$AC$31))</f>
        <v>2.1195194690102198E-3</v>
      </c>
      <c r="M20" s="19">
        <f>((div_classtec_est_02!M20/div_classtec_est_02!$AC20)-(div_classtec_est_02!M$31/div_classtec_est_02!$AC$31))</f>
        <v>-7.8410571267144812E-4</v>
      </c>
      <c r="N20" s="19">
        <f>((div_classtec_est_02!N20/div_classtec_est_02!$AC20)-(div_classtec_est_02!N$31/div_classtec_est_02!$AC$31))</f>
        <v>-1.2122291350685072E-4</v>
      </c>
      <c r="O20" s="19">
        <f>((div_classtec_est_02!O20/div_classtec_est_02!$AC20)-(div_classtec_est_02!O$31/div_classtec_est_02!$AC$31))</f>
        <v>1.2119381071930568E-2</v>
      </c>
      <c r="P20" s="19">
        <f>((div_classtec_est_02!P20/div_classtec_est_02!$AC20)-(div_classtec_est_02!P$31/div_classtec_est_02!$AC$31))</f>
        <v>-2.7010039404428898E-3</v>
      </c>
      <c r="Q20" s="19">
        <f>((div_classtec_est_02!Q20/div_classtec_est_02!$AC20)-(div_classtec_est_02!Q$31/div_classtec_est_02!$AC$31))</f>
        <v>-2.2122273491599998E-2</v>
      </c>
      <c r="R20" s="19">
        <f>((div_classtec_est_02!R20/div_classtec_est_02!$AC20)-(div_classtec_est_02!R$31/div_classtec_est_02!$AC$31))</f>
        <v>-1.0357996259747232E-2</v>
      </c>
      <c r="S20" s="19">
        <f>((div_classtec_est_02!S20/div_classtec_est_02!$AC20)-(div_classtec_est_02!S$31/div_classtec_est_02!$AC$31))</f>
        <v>-5.1051332205450696E-3</v>
      </c>
      <c r="T20" s="19">
        <f>((div_classtec_est_02!T20/div_classtec_est_02!$AC20)-(div_classtec_est_02!T$31/div_classtec_est_02!$AC$31))</f>
        <v>-5.2967654256161789E-2</v>
      </c>
      <c r="U20" s="19">
        <f>((div_classtec_est_02!U20/div_classtec_est_02!$AC20)-(div_classtec_est_02!U$31/div_classtec_est_02!$AC$31))</f>
        <v>-2.6647948080543549E-2</v>
      </c>
      <c r="V20" s="19">
        <f>((div_classtec_est_02!V20/div_classtec_est_02!$AC20)-(div_classtec_est_02!V$31/div_classtec_est_02!$AC$31))</f>
        <v>2.8989344964969702E-2</v>
      </c>
      <c r="W20" s="19">
        <f>((div_classtec_est_02!W20/div_classtec_est_02!$AC20)-(div_classtec_est_02!W$31/div_classtec_est_02!$AC$31))</f>
        <v>5.4195693940603237E-2</v>
      </c>
      <c r="X20" s="19">
        <f>((div_classtec_est_02!X20/div_classtec_est_02!$AC20)-(div_classtec_est_02!X$31/div_classtec_est_02!$AC$31))</f>
        <v>5.2477132970098636E-2</v>
      </c>
      <c r="Y20" s="19">
        <f>((div_classtec_est_02!Y20/div_classtec_est_02!$AC20)-(div_classtec_est_02!Y$31/div_classtec_est_02!$AC$31))</f>
        <v>-1.4264929346911679E-3</v>
      </c>
      <c r="Z20" s="19">
        <f>((div_classtec_est_02!Z20/div_classtec_est_02!$AC20)-(div_classtec_est_02!Z$31/div_classtec_est_02!$AC$31))</f>
        <v>3.3393497430492559E-3</v>
      </c>
      <c r="AA20" s="19">
        <f>((div_classtec_est_02!AA20/div_classtec_est_02!$AC20)-(div_classtec_est_02!AA$31/div_classtec_est_02!$AC$31))</f>
        <v>-6.5250987107418057E-4</v>
      </c>
      <c r="AB20" s="19">
        <f>((div_classtec_est_02!AB20/div_classtec_est_02!$AC20)-(div_classtec_est_02!AB$31/div_classtec_est_02!$AC$31))</f>
        <v>-2.4384264336972432E-2</v>
      </c>
      <c r="AC20" s="19">
        <f>((div_classtec_est_02!AC20/div_classtec_est_02!$AC20)-(div_classtec_est_02!AC$31/div_classtec_est_02!$AC$31))</f>
        <v>0</v>
      </c>
    </row>
    <row r="21" spans="1:29" x14ac:dyDescent="0.2">
      <c r="A21" s="22">
        <v>15</v>
      </c>
      <c r="B21" s="19">
        <f>((div_classtec_est_02!B21/div_classtec_est_02!$AC21)-(div_classtec_est_02!B$31/div_classtec_est_02!$AC$31))</f>
        <v>8.1662734200211445E-4</v>
      </c>
      <c r="C21" s="19">
        <f>((div_classtec_est_02!C21/div_classtec_est_02!$AC21)-(div_classtec_est_02!C$31/div_classtec_est_02!$AC$31))</f>
        <v>-1.3634420782292047E-3</v>
      </c>
      <c r="D21" s="19">
        <f>((div_classtec_est_02!D21/div_classtec_est_02!$AC21)-(div_classtec_est_02!D$31/div_classtec_est_02!$AC$31))</f>
        <v>-4.6007758648392259E-3</v>
      </c>
      <c r="E21" s="19">
        <f>((div_classtec_est_02!E21/div_classtec_est_02!$AC21)-(div_classtec_est_02!E$31/div_classtec_est_02!$AC$31))</f>
        <v>-5.9951096319874899E-4</v>
      </c>
      <c r="F21" s="19">
        <f>((div_classtec_est_02!F21/div_classtec_est_02!$AC21)-(div_classtec_est_02!F$31/div_classtec_est_02!$AC$31))</f>
        <v>-3.3677575441512578E-3</v>
      </c>
      <c r="G21" s="19">
        <f>((div_classtec_est_02!G21/div_classtec_est_02!$AC21)-(div_classtec_est_02!G$31/div_classtec_est_02!$AC$31))</f>
        <v>-1.4037943372613242E-3</v>
      </c>
      <c r="H21" s="19">
        <f>((div_classtec_est_02!H21/div_classtec_est_02!$AC21)-(div_classtec_est_02!H$31/div_classtec_est_02!$AC$31))</f>
        <v>-1.6487913113552482E-3</v>
      </c>
      <c r="I21" s="19">
        <f>((div_classtec_est_02!I21/div_classtec_est_02!$AC21)-(div_classtec_est_02!I$31/div_classtec_est_02!$AC$31))</f>
        <v>-7.8190802836526109E-3</v>
      </c>
      <c r="J21" s="19">
        <f>((div_classtec_est_02!J21/div_classtec_est_02!$AC21)-(div_classtec_est_02!J$31/div_classtec_est_02!$AC$31))</f>
        <v>-3.199135207148855E-3</v>
      </c>
      <c r="K21" s="19">
        <f>((div_classtec_est_02!K21/div_classtec_est_02!$AC21)-(div_classtec_est_02!K$31/div_classtec_est_02!$AC$31))</f>
        <v>3.8764205820320252E-3</v>
      </c>
      <c r="L21" s="19">
        <f>((div_classtec_est_02!L21/div_classtec_est_02!$AC21)-(div_classtec_est_02!L$31/div_classtec_est_02!$AC$31))</f>
        <v>-8.1395238919075227E-5</v>
      </c>
      <c r="M21" s="19">
        <f>((div_classtec_est_02!M21/div_classtec_est_02!$AC21)-(div_classtec_est_02!M$31/div_classtec_est_02!$AC$31))</f>
        <v>-1.2276310171536586E-3</v>
      </c>
      <c r="N21" s="19">
        <f>((div_classtec_est_02!N21/div_classtec_est_02!$AC21)-(div_classtec_est_02!N$31/div_classtec_est_02!$AC$31))</f>
        <v>3.376563178951493E-2</v>
      </c>
      <c r="O21" s="19">
        <f>((div_classtec_est_02!O21/div_classtec_est_02!$AC21)-(div_classtec_est_02!O$31/div_classtec_est_02!$AC$31))</f>
        <v>5.2375681595834514E-2</v>
      </c>
      <c r="P21" s="19">
        <f>((div_classtec_est_02!P21/div_classtec_est_02!$AC21)-(div_classtec_est_02!P$31/div_classtec_est_02!$AC$31))</f>
        <v>-8.3369297526329246E-4</v>
      </c>
      <c r="Q21" s="19">
        <f>((div_classtec_est_02!Q21/div_classtec_est_02!$AC21)-(div_classtec_est_02!Q$31/div_classtec_est_02!$AC$31))</f>
        <v>-2.1185198337077566E-2</v>
      </c>
      <c r="R21" s="19">
        <f>((div_classtec_est_02!R21/div_classtec_est_02!$AC21)-(div_classtec_est_02!R$31/div_classtec_est_02!$AC$31))</f>
        <v>-6.619604273308044E-3</v>
      </c>
      <c r="S21" s="19">
        <f>((div_classtec_est_02!S21/div_classtec_est_02!$AC21)-(div_classtec_est_02!S$31/div_classtec_est_02!$AC$31))</f>
        <v>-6.8616130140834401E-3</v>
      </c>
      <c r="T21" s="19">
        <f>((div_classtec_est_02!T21/div_classtec_est_02!$AC21)-(div_classtec_est_02!T$31/div_classtec_est_02!$AC$31))</f>
        <v>-5.7768781927176334E-2</v>
      </c>
      <c r="U21" s="19">
        <f>((div_classtec_est_02!U21/div_classtec_est_02!$AC21)-(div_classtec_est_02!U$31/div_classtec_est_02!$AC$31))</f>
        <v>-5.8867262097096779E-2</v>
      </c>
      <c r="V21" s="19">
        <f>((div_classtec_est_02!V21/div_classtec_est_02!$AC21)-(div_classtec_est_02!V$31/div_classtec_est_02!$AC$31))</f>
        <v>3.2247226861042796E-2</v>
      </c>
      <c r="W21" s="19">
        <f>((div_classtec_est_02!W21/div_classtec_est_02!$AC21)-(div_classtec_est_02!W$31/div_classtec_est_02!$AC$31))</f>
        <v>2.3208285125116912E-2</v>
      </c>
      <c r="X21" s="19">
        <f>((div_classtec_est_02!X21/div_classtec_est_02!$AC21)-(div_classtec_est_02!X$31/div_classtec_est_02!$AC$31))</f>
        <v>1.9271588691196148E-2</v>
      </c>
      <c r="Y21" s="19">
        <f>((div_classtec_est_02!Y21/div_classtec_est_02!$AC21)-(div_classtec_est_02!Y$31/div_classtec_est_02!$AC$31))</f>
        <v>1.0169313660932025E-2</v>
      </c>
      <c r="Z21" s="19">
        <f>((div_classtec_est_02!Z21/div_classtec_est_02!$AC21)-(div_classtec_est_02!Z$31/div_classtec_est_02!$AC$31))</f>
        <v>7.7077134363821541E-3</v>
      </c>
      <c r="AA21" s="19">
        <f>((div_classtec_est_02!AA21/div_classtec_est_02!$AC21)-(div_classtec_est_02!AA$31/div_classtec_est_02!$AC$31))</f>
        <v>1.6378185042028953E-2</v>
      </c>
      <c r="AB21" s="19">
        <f>((div_classtec_est_02!AB21/div_classtec_est_02!$AC21)-(div_classtec_est_02!AB$31/div_classtec_est_02!$AC$31))</f>
        <v>-2.2369207656167893E-2</v>
      </c>
      <c r="AC21" s="19">
        <f>((div_classtec_est_02!AC21/div_classtec_est_02!$AC21)-(div_classtec_est_02!AC$31/div_classtec_est_02!$AC$31))</f>
        <v>0</v>
      </c>
    </row>
    <row r="22" spans="1:29" x14ac:dyDescent="0.2">
      <c r="A22" s="22">
        <v>16</v>
      </c>
      <c r="B22" s="19">
        <f>((div_classtec_est_02!B22/div_classtec_est_02!$AC22)-(div_classtec_est_02!B$31/div_classtec_est_02!$AC$31))</f>
        <v>-5.7480944362821628E-3</v>
      </c>
      <c r="C22" s="19">
        <f>((div_classtec_est_02!C22/div_classtec_est_02!$AC22)-(div_classtec_est_02!C$31/div_classtec_est_02!$AC$31))</f>
        <v>-1.5076228329902125E-3</v>
      </c>
      <c r="D22" s="19">
        <f>((div_classtec_est_02!D22/div_classtec_est_02!$AC22)-(div_classtec_est_02!D$31/div_classtec_est_02!$AC$31))</f>
        <v>-9.2776924186844661E-3</v>
      </c>
      <c r="E22" s="19">
        <f>((div_classtec_est_02!E22/div_classtec_est_02!$AC22)-(div_classtec_est_02!E$31/div_classtec_est_02!$AC$31))</f>
        <v>-7.610670324016181E-4</v>
      </c>
      <c r="F22" s="19">
        <f>((div_classtec_est_02!F22/div_classtec_est_02!$AC22)-(div_classtec_est_02!F$31/div_classtec_est_02!$AC$31))</f>
        <v>-1.2382999366885939E-2</v>
      </c>
      <c r="G22" s="19">
        <f>((div_classtec_est_02!G22/div_classtec_est_02!$AC22)-(div_classtec_est_02!G$31/div_classtec_est_02!$AC$31))</f>
        <v>-1.8777235930650536E-3</v>
      </c>
      <c r="H22" s="19">
        <f>((div_classtec_est_02!H22/div_classtec_est_02!$AC22)-(div_classtec_est_02!H$31/div_classtec_est_02!$AC$31))</f>
        <v>-4.644659185795188E-3</v>
      </c>
      <c r="I22" s="19">
        <f>((div_classtec_est_02!I22/div_classtec_est_02!$AC22)-(div_classtec_est_02!I$31/div_classtec_est_02!$AC$31))</f>
        <v>-8.3550242188223118E-3</v>
      </c>
      <c r="J22" s="19">
        <f>((div_classtec_est_02!J22/div_classtec_est_02!$AC22)-(div_classtec_est_02!J$31/div_classtec_est_02!$AC$31))</f>
        <v>-7.1626176917661474E-3</v>
      </c>
      <c r="K22" s="19">
        <f>((div_classtec_est_02!K22/div_classtec_est_02!$AC22)-(div_classtec_est_02!K$31/div_classtec_est_02!$AC$31))</f>
        <v>-2.3924053501967996E-2</v>
      </c>
      <c r="L22" s="19">
        <f>((div_classtec_est_02!L22/div_classtec_est_02!$AC22)-(div_classtec_est_02!L$31/div_classtec_est_02!$AC$31))</f>
        <v>-9.8026821956773182E-3</v>
      </c>
      <c r="M22" s="19">
        <f>((div_classtec_est_02!M22/div_classtec_est_02!$AC22)-(div_classtec_est_02!M$31/div_classtec_est_02!$AC$31))</f>
        <v>-8.2613335210114588E-3</v>
      </c>
      <c r="N22" s="19">
        <f>((div_classtec_est_02!N22/div_classtec_est_02!$AC22)-(div_classtec_est_02!N$31/div_classtec_est_02!$AC$31))</f>
        <v>-2.8588224720595079E-2</v>
      </c>
      <c r="O22" s="19">
        <f>((div_classtec_est_02!O22/div_classtec_est_02!$AC22)-(div_classtec_est_02!O$31/div_classtec_est_02!$AC$31))</f>
        <v>4.3368525259774679E-2</v>
      </c>
      <c r="P22" s="19">
        <f>((div_classtec_est_02!P22/div_classtec_est_02!$AC22)-(div_classtec_est_02!P$31/div_classtec_est_02!$AC$31))</f>
        <v>9.3705358843771923E-3</v>
      </c>
      <c r="Q22" s="19">
        <f>((div_classtec_est_02!Q22/div_classtec_est_02!$AC22)-(div_classtec_est_02!Q$31/div_classtec_est_02!$AC$31))</f>
        <v>2.6437457162747702E-2</v>
      </c>
      <c r="R22" s="19">
        <f>((div_classtec_est_02!R22/div_classtec_est_02!$AC22)-(div_classtec_est_02!R$31/div_classtec_est_02!$AC$31))</f>
        <v>-1.7710915503899596E-2</v>
      </c>
      <c r="S22" s="19">
        <f>((div_classtec_est_02!S22/div_classtec_est_02!$AC22)-(div_classtec_est_02!S$31/div_classtec_est_02!$AC$31))</f>
        <v>-1.7620020113488656E-2</v>
      </c>
      <c r="T22" s="19">
        <f>((div_classtec_est_02!T22/div_classtec_est_02!$AC22)-(div_classtec_est_02!T$31/div_classtec_est_02!$AC$31))</f>
        <v>2.7598150185491402E-2</v>
      </c>
      <c r="U22" s="19">
        <f>((div_classtec_est_02!U22/div_classtec_est_02!$AC22)-(div_classtec_est_02!U$31/div_classtec_est_02!$AC$31))</f>
        <v>-0.18240147262658485</v>
      </c>
      <c r="V22" s="19">
        <f>((div_classtec_est_02!V22/div_classtec_est_02!$AC22)-(div_classtec_est_02!V$31/div_classtec_est_02!$AC$31))</f>
        <v>-4.1820144030049744E-2</v>
      </c>
      <c r="W22" s="19">
        <f>((div_classtec_est_02!W22/div_classtec_est_02!$AC22)-(div_classtec_est_02!W$31/div_classtec_est_02!$AC$31))</f>
        <v>-1.9288217719658912E-2</v>
      </c>
      <c r="X22" s="19">
        <f>((div_classtec_est_02!X22/div_classtec_est_02!$AC22)-(div_classtec_est_02!X$31/div_classtec_est_02!$AC$31))</f>
        <v>0.36483327501111429</v>
      </c>
      <c r="Y22" s="19">
        <f>((div_classtec_est_02!Y22/div_classtec_est_02!$AC22)-(div_classtec_est_02!Y$31/div_classtec_est_02!$AC$31))</f>
        <v>-1.1456059074480319E-2</v>
      </c>
      <c r="Z22" s="19">
        <f>((div_classtec_est_02!Z22/div_classtec_est_02!$AC22)-(div_classtec_est_02!Z$31/div_classtec_est_02!$AC$31))</f>
        <v>-1.1900757168921031E-2</v>
      </c>
      <c r="AA22" s="19">
        <f>((div_classtec_est_02!AA22/div_classtec_est_02!$AC22)-(div_classtec_est_02!AA$31/div_classtec_est_02!$AC$31))</f>
        <v>-2.0948417170669299E-2</v>
      </c>
      <c r="AB22" s="19">
        <f>((div_classtec_est_02!AB22/div_classtec_est_02!$AC22)-(div_classtec_est_02!AB$31/div_classtec_est_02!$AC$31))</f>
        <v>-2.6168145379807908E-2</v>
      </c>
      <c r="AC22" s="19">
        <f>((div_classtec_est_02!AC22/div_classtec_est_02!$AC22)-(div_classtec_est_02!AC$31/div_classtec_est_02!$AC$31))</f>
        <v>0</v>
      </c>
    </row>
    <row r="23" spans="1:29" x14ac:dyDescent="0.2">
      <c r="A23" s="22">
        <v>17</v>
      </c>
      <c r="B23" s="19">
        <f>((div_classtec_est_02!B23/div_classtec_est_02!$AC23)-(div_classtec_est_02!B$31/div_classtec_est_02!$AC$31))</f>
        <v>-5.7862522296322459E-3</v>
      </c>
      <c r="C23" s="19">
        <f>((div_classtec_est_02!C23/div_classtec_est_02!$AC23)-(div_classtec_est_02!C$31/div_classtec_est_02!$AC$31))</f>
        <v>-2.2743550516709276E-3</v>
      </c>
      <c r="D23" s="19">
        <f>((div_classtec_est_02!D23/div_classtec_est_02!$AC23)-(div_classtec_est_02!D$31/div_classtec_est_02!$AC$31))</f>
        <v>-7.3621409640666335E-3</v>
      </c>
      <c r="E23" s="19">
        <f>((div_classtec_est_02!E23/div_classtec_est_02!$AC23)-(div_classtec_est_02!E$31/div_classtec_est_02!$AC$31))</f>
        <v>-8.8298978347495563E-4</v>
      </c>
      <c r="F23" s="19">
        <f>((div_classtec_est_02!F23/div_classtec_est_02!$AC23)-(div_classtec_est_02!F$31/div_classtec_est_02!$AC$31))</f>
        <v>-1.3006056099216423E-2</v>
      </c>
      <c r="G23" s="19">
        <f>((div_classtec_est_02!G23/div_classtec_est_02!$AC23)-(div_classtec_est_02!G$31/div_classtec_est_02!$AC$31))</f>
        <v>-1.9334792425354816E-3</v>
      </c>
      <c r="H23" s="19">
        <f>((div_classtec_est_02!H23/div_classtec_est_02!$AC23)-(div_classtec_est_02!H$31/div_classtec_est_02!$AC$31))</f>
        <v>-4.5121146089611899E-3</v>
      </c>
      <c r="I23" s="19">
        <f>((div_classtec_est_02!I23/div_classtec_est_02!$AC23)-(div_classtec_est_02!I$31/div_classtec_est_02!$AC$31))</f>
        <v>-1.0149090519938044E-2</v>
      </c>
      <c r="J23" s="19">
        <f>((div_classtec_est_02!J23/div_classtec_est_02!$AC23)-(div_classtec_est_02!J$31/div_classtec_est_02!$AC$31))</f>
        <v>-7.7094471738956777E-3</v>
      </c>
      <c r="K23" s="19">
        <f>((div_classtec_est_02!K23/div_classtec_est_02!$AC23)-(div_classtec_est_02!K$31/div_classtec_est_02!$AC$31))</f>
        <v>2.8301192034386656E-2</v>
      </c>
      <c r="L23" s="19">
        <f>((div_classtec_est_02!L23/div_classtec_est_02!$AC23)-(div_classtec_est_02!L$31/div_classtec_est_02!$AC$31))</f>
        <v>2.2312420246455363E-2</v>
      </c>
      <c r="M23" s="19">
        <f>((div_classtec_est_02!M23/div_classtec_est_02!$AC23)-(div_classtec_est_02!M$31/div_classtec_est_02!$AC$31))</f>
        <v>1.5931522916058212E-2</v>
      </c>
      <c r="N23" s="19">
        <f>((div_classtec_est_02!N23/div_classtec_est_02!$AC23)-(div_classtec_est_02!N$31/div_classtec_est_02!$AC$31))</f>
        <v>-1.5644585392365379E-2</v>
      </c>
      <c r="O23" s="19">
        <f>((div_classtec_est_02!O23/div_classtec_est_02!$AC23)-(div_classtec_est_02!O$31/div_classtec_est_02!$AC$31))</f>
        <v>-5.8432773649749695E-3</v>
      </c>
      <c r="P23" s="19">
        <f>((div_classtec_est_02!P23/div_classtec_est_02!$AC23)-(div_classtec_est_02!P$31/div_classtec_est_02!$AC$31))</f>
        <v>5.2046213034312692E-3</v>
      </c>
      <c r="Q23" s="19">
        <f>((div_classtec_est_02!Q23/div_classtec_est_02!$AC23)-(div_classtec_est_02!Q$31/div_classtec_est_02!$AC$31))</f>
        <v>-1.9890876177672968E-2</v>
      </c>
      <c r="R23" s="19">
        <f>((div_classtec_est_02!R23/div_classtec_est_02!$AC23)-(div_classtec_est_02!R$31/div_classtec_est_02!$AC$31))</f>
        <v>2.2656685328292708E-2</v>
      </c>
      <c r="S23" s="19">
        <f>((div_classtec_est_02!S23/div_classtec_est_02!$AC23)-(div_classtec_est_02!S$31/div_classtec_est_02!$AC$31))</f>
        <v>-1.4835426945019704E-2</v>
      </c>
      <c r="T23" s="19">
        <f>((div_classtec_est_02!T23/div_classtec_est_02!$AC23)-(div_classtec_est_02!T$31/div_classtec_est_02!$AC$31))</f>
        <v>-6.5452769439948599E-2</v>
      </c>
      <c r="U23" s="19">
        <f>((div_classtec_est_02!U23/div_classtec_est_02!$AC23)-(div_classtec_est_02!U$31/div_classtec_est_02!$AC$31))</f>
        <v>6.6978518505615259E-2</v>
      </c>
      <c r="V23" s="19">
        <f>((div_classtec_est_02!V23/div_classtec_est_02!$AC23)-(div_classtec_est_02!V$31/div_classtec_est_02!$AC$31))</f>
        <v>-1.7720041938383196E-2</v>
      </c>
      <c r="W23" s="19">
        <f>((div_classtec_est_02!W23/div_classtec_est_02!$AC23)-(div_classtec_est_02!W$31/div_classtec_est_02!$AC$31))</f>
        <v>0.13011707727508637</v>
      </c>
      <c r="X23" s="19">
        <f>((div_classtec_est_02!X23/div_classtec_est_02!$AC23)-(div_classtec_est_02!X$31/div_classtec_est_02!$AC$31))</f>
        <v>-3.0548188278971489E-2</v>
      </c>
      <c r="Y23" s="19">
        <f>((div_classtec_est_02!Y23/div_classtec_est_02!$AC23)-(div_classtec_est_02!Y$31/div_classtec_est_02!$AC$31))</f>
        <v>-9.1987873190520555E-3</v>
      </c>
      <c r="Z23" s="19">
        <f>((div_classtec_est_02!Z23/div_classtec_est_02!$AC23)-(div_classtec_est_02!Z$31/div_classtec_est_02!$AC$31))</f>
        <v>-9.7511931368115135E-3</v>
      </c>
      <c r="AA23" s="19">
        <f>((div_classtec_est_02!AA23/div_classtec_est_02!$AC23)-(div_classtec_est_02!AA$31/div_classtec_est_02!$AC$31))</f>
        <v>-2.0870645818886754E-2</v>
      </c>
      <c r="AB23" s="19">
        <f>((div_classtec_est_02!AB23/div_classtec_est_02!$AC23)-(div_classtec_est_02!AB$31/div_classtec_est_02!$AC$31))</f>
        <v>-2.8130320123847641E-2</v>
      </c>
      <c r="AC23" s="19">
        <f>((div_classtec_est_02!AC23/div_classtec_est_02!$AC23)-(div_classtec_est_02!AC$31/div_classtec_est_02!$AC$31))</f>
        <v>0</v>
      </c>
    </row>
    <row r="24" spans="1:29" x14ac:dyDescent="0.2">
      <c r="A24" s="22">
        <v>18</v>
      </c>
      <c r="B24" s="19">
        <f>((div_classtec_est_02!B24/div_classtec_est_02!$AC24)-(div_classtec_est_02!B$31/div_classtec_est_02!$AC$31))</f>
        <v>-4.8549153470548775E-3</v>
      </c>
      <c r="C24" s="19">
        <f>((div_classtec_est_02!C24/div_classtec_est_02!$AC24)-(div_classtec_est_02!C$31/div_classtec_est_02!$AC$31))</f>
        <v>-2.2644498154180646E-3</v>
      </c>
      <c r="D24" s="19">
        <f>((div_classtec_est_02!D24/div_classtec_est_02!$AC24)-(div_classtec_est_02!D$31/div_classtec_est_02!$AC$31))</f>
        <v>-8.7472893087333047E-3</v>
      </c>
      <c r="E24" s="19">
        <f>((div_classtec_est_02!E24/div_classtec_est_02!$AC24)-(div_classtec_est_02!E$31/div_classtec_est_02!$AC$31))</f>
        <v>-9.4239737010066754E-4</v>
      </c>
      <c r="F24" s="19">
        <f>((div_classtec_est_02!F24/div_classtec_est_02!$AC24)-(div_classtec_est_02!F$31/div_classtec_est_02!$AC$31))</f>
        <v>-1.7229986154443516E-2</v>
      </c>
      <c r="G24" s="19">
        <f>((div_classtec_est_02!G24/div_classtec_est_02!$AC24)-(div_classtec_est_02!G$31/div_classtec_est_02!$AC$31))</f>
        <v>-1.8609032280585372E-3</v>
      </c>
      <c r="H24" s="19">
        <f>((div_classtec_est_02!H24/div_classtec_est_02!$AC24)-(div_classtec_est_02!H$31/div_classtec_est_02!$AC$31))</f>
        <v>-4.0077953463838936E-3</v>
      </c>
      <c r="I24" s="19">
        <f>((div_classtec_est_02!I24/div_classtec_est_02!$AC24)-(div_classtec_est_02!I$31/div_classtec_est_02!$AC$31))</f>
        <v>-1.044700175005635E-2</v>
      </c>
      <c r="J24" s="19">
        <f>((div_classtec_est_02!J24/div_classtec_est_02!$AC24)-(div_classtec_est_02!J$31/div_classtec_est_02!$AC$31))</f>
        <v>7.748114991958082E-4</v>
      </c>
      <c r="K24" s="19">
        <f>((div_classtec_est_02!K24/div_classtec_est_02!$AC24)-(div_classtec_est_02!K$31/div_classtec_est_02!$AC$31))</f>
        <v>3.9436457466047382E-2</v>
      </c>
      <c r="L24" s="19">
        <f>((div_classtec_est_02!L24/div_classtec_est_02!$AC24)-(div_classtec_est_02!L$31/div_classtec_est_02!$AC$31))</f>
        <v>1.6942310922435429E-2</v>
      </c>
      <c r="M24" s="19">
        <f>((div_classtec_est_02!M24/div_classtec_est_02!$AC24)-(div_classtec_est_02!M$31/div_classtec_est_02!$AC$31))</f>
        <v>-6.0642451392893121E-3</v>
      </c>
      <c r="N24" s="19">
        <f>((div_classtec_est_02!N24/div_classtec_est_02!$AC24)-(div_classtec_est_02!N$31/div_classtec_est_02!$AC$31))</f>
        <v>-8.8027139169289115E-3</v>
      </c>
      <c r="O24" s="19">
        <f>((div_classtec_est_02!O24/div_classtec_est_02!$AC24)-(div_classtec_est_02!O$31/div_classtec_est_02!$AC$31))</f>
        <v>-9.9805983466628532E-3</v>
      </c>
      <c r="P24" s="19">
        <f>((div_classtec_est_02!P24/div_classtec_est_02!$AC24)-(div_classtec_est_02!P$31/div_classtec_est_02!$AC$31))</f>
        <v>-4.6409179383559394E-3</v>
      </c>
      <c r="Q24" s="19">
        <f>((div_classtec_est_02!Q24/div_classtec_est_02!$AC24)-(div_classtec_est_02!Q$31/div_classtec_est_02!$AC$31))</f>
        <v>-2.9052363651945579E-2</v>
      </c>
      <c r="R24" s="19">
        <f>((div_classtec_est_02!R24/div_classtec_est_02!$AC24)-(div_classtec_est_02!R$31/div_classtec_est_02!$AC$31))</f>
        <v>1.560522602122015E-2</v>
      </c>
      <c r="S24" s="19">
        <f>((div_classtec_est_02!S24/div_classtec_est_02!$AC24)-(div_classtec_est_02!S$31/div_classtec_est_02!$AC$31))</f>
        <v>1.0364714041799571E-2</v>
      </c>
      <c r="T24" s="19">
        <f>((div_classtec_est_02!T24/div_classtec_est_02!$AC24)-(div_classtec_est_02!T$31/div_classtec_est_02!$AC$31))</f>
        <v>-1.0894573438922334E-2</v>
      </c>
      <c r="U24" s="19">
        <f>((div_classtec_est_02!U24/div_classtec_est_02!$AC24)-(div_classtec_est_02!U$31/div_classtec_est_02!$AC$31))</f>
        <v>-2.6311759337369955E-2</v>
      </c>
      <c r="V24" s="19">
        <f>((div_classtec_est_02!V24/div_classtec_est_02!$AC24)-(div_classtec_est_02!V$31/div_classtec_est_02!$AC$31))</f>
        <v>3.5698381049259431E-2</v>
      </c>
      <c r="W24" s="19">
        <f>((div_classtec_est_02!W24/div_classtec_est_02!$AC24)-(div_classtec_est_02!W$31/div_classtec_est_02!$AC$31))</f>
        <v>0.10037281315864878</v>
      </c>
      <c r="X24" s="19">
        <f>((div_classtec_est_02!X24/div_classtec_est_02!$AC24)-(div_classtec_est_02!X$31/div_classtec_est_02!$AC$31))</f>
        <v>-3.9591983724569818E-2</v>
      </c>
      <c r="Y24" s="19">
        <f>((div_classtec_est_02!Y24/div_classtec_est_02!$AC24)-(div_classtec_est_02!Y$31/div_classtec_est_02!$AC$31))</f>
        <v>-8.0697801934676225E-3</v>
      </c>
      <c r="Z24" s="19">
        <f>((div_classtec_est_02!Z24/div_classtec_est_02!$AC24)-(div_classtec_est_02!Z$31/div_classtec_est_02!$AC$31))</f>
        <v>-1.1426960027089044E-2</v>
      </c>
      <c r="AA24" s="19">
        <f>((div_classtec_est_02!AA24/div_classtec_est_02!$AC24)-(div_classtec_est_02!AA$31/div_classtec_est_02!$AC$31))</f>
        <v>1.2705891356479274E-2</v>
      </c>
      <c r="AB24" s="19">
        <f>((div_classtec_est_02!AB24/div_classtec_est_02!$AC24)-(div_classtec_est_02!AB$31/div_classtec_est_02!$AC$31))</f>
        <v>-2.6709971480235215E-2</v>
      </c>
      <c r="AC24" s="19">
        <f>((div_classtec_est_02!AC24/div_classtec_est_02!$AC24)-(div_classtec_est_02!AC$31/div_classtec_est_02!$AC$31))</f>
        <v>0</v>
      </c>
    </row>
    <row r="25" spans="1:29" x14ac:dyDescent="0.2">
      <c r="A25" s="22">
        <v>19</v>
      </c>
      <c r="B25" s="19">
        <f>((div_classtec_est_02!B25/div_classtec_est_02!$AC25)-(div_classtec_est_02!B$31/div_classtec_est_02!$AC$31))</f>
        <v>-4.9147781931168748E-3</v>
      </c>
      <c r="C25" s="19">
        <f>((div_classtec_est_02!C25/div_classtec_est_02!$AC25)-(div_classtec_est_02!C$31/div_classtec_est_02!$AC$31))</f>
        <v>-2.176325420071967E-3</v>
      </c>
      <c r="D25" s="19">
        <f>((div_classtec_est_02!D25/div_classtec_est_02!$AC25)-(div_classtec_est_02!D$31/div_classtec_est_02!$AC$31))</f>
        <v>-1.0150051234052871E-2</v>
      </c>
      <c r="E25" s="19">
        <f>((div_classtec_est_02!E25/div_classtec_est_02!$AC25)-(div_classtec_est_02!E$31/div_classtec_est_02!$AC$31))</f>
        <v>-9.1177048423710691E-4</v>
      </c>
      <c r="F25" s="19">
        <f>((div_classtec_est_02!F25/div_classtec_est_02!$AC25)-(div_classtec_est_02!F$31/div_classtec_est_02!$AC$31))</f>
        <v>-1.7435525160965207E-2</v>
      </c>
      <c r="G25" s="19">
        <f>((div_classtec_est_02!G25/div_classtec_est_02!$AC25)-(div_classtec_est_02!G$31/div_classtec_est_02!$AC$31))</f>
        <v>-1.950919318434692E-3</v>
      </c>
      <c r="H25" s="19">
        <f>((div_classtec_est_02!H25/div_classtec_est_02!$AC25)-(div_classtec_est_02!H$31/div_classtec_est_02!$AC$31))</f>
        <v>-3.9767865547963143E-3</v>
      </c>
      <c r="I25" s="19">
        <f>((div_classtec_est_02!I25/div_classtec_est_02!$AC25)-(div_classtec_est_02!I$31/div_classtec_est_02!$AC$31))</f>
        <v>-1.0232583927458815E-2</v>
      </c>
      <c r="J25" s="19">
        <f>((div_classtec_est_02!J25/div_classtec_est_02!$AC25)-(div_classtec_est_02!J$31/div_classtec_est_02!$AC$31))</f>
        <v>-7.3411056004871614E-3</v>
      </c>
      <c r="K25" s="19">
        <f>((div_classtec_est_02!K25/div_classtec_est_02!$AC25)-(div_classtec_est_02!K$31/div_classtec_est_02!$AC$31))</f>
        <v>8.9370422155664736E-2</v>
      </c>
      <c r="L25" s="19">
        <f>((div_classtec_est_02!L25/div_classtec_est_02!$AC25)-(div_classtec_est_02!L$31/div_classtec_est_02!$AC$31))</f>
        <v>-5.7233152027345285E-3</v>
      </c>
      <c r="M25" s="19">
        <f>((div_classtec_est_02!M25/div_classtec_est_02!$AC25)-(div_classtec_est_02!M$31/div_classtec_est_02!$AC$31))</f>
        <v>1.1672944953156033E-2</v>
      </c>
      <c r="N25" s="19">
        <f>((div_classtec_est_02!N25/div_classtec_est_02!$AC25)-(div_classtec_est_02!N$31/div_classtec_est_02!$AC$31))</f>
        <v>-2.6461651881037933E-2</v>
      </c>
      <c r="O25" s="19">
        <f>((div_classtec_est_02!O25/div_classtec_est_02!$AC25)-(div_classtec_est_02!O$31/div_classtec_est_02!$AC$31))</f>
        <v>-1.0504124006024858E-2</v>
      </c>
      <c r="P25" s="19">
        <f>((div_classtec_est_02!P25/div_classtec_est_02!$AC25)-(div_classtec_est_02!P$31/div_classtec_est_02!$AC$31))</f>
        <v>-4.967527165677406E-3</v>
      </c>
      <c r="Q25" s="19">
        <f>((div_classtec_est_02!Q25/div_classtec_est_02!$AC25)-(div_classtec_est_02!Q$31/div_classtec_est_02!$AC$31))</f>
        <v>-2.5540956538493004E-3</v>
      </c>
      <c r="R25" s="19">
        <f>((div_classtec_est_02!R25/div_classtec_est_02!$AC25)-(div_classtec_est_02!R$31/div_classtec_est_02!$AC$31))</f>
        <v>-3.7066252917007672E-2</v>
      </c>
      <c r="S25" s="19">
        <f>((div_classtec_est_02!S25/div_classtec_est_02!$AC25)-(div_classtec_est_02!S$31/div_classtec_est_02!$AC$31))</f>
        <v>-1.4459379429552513E-2</v>
      </c>
      <c r="T25" s="19">
        <f>((div_classtec_est_02!T25/div_classtec_est_02!$AC25)-(div_classtec_est_02!T$31/div_classtec_est_02!$AC$31))</f>
        <v>-8.8692357322770962E-2</v>
      </c>
      <c r="U25" s="19">
        <f>((div_classtec_est_02!U25/div_classtec_est_02!$AC25)-(div_classtec_est_02!U$31/div_classtec_est_02!$AC$31))</f>
        <v>-0.1142818603765951</v>
      </c>
      <c r="V25" s="19">
        <f>((div_classtec_est_02!V25/div_classtec_est_02!$AC25)-(div_classtec_est_02!V$31/div_classtec_est_02!$AC$31))</f>
        <v>-4.5205658969018979E-2</v>
      </c>
      <c r="W25" s="19">
        <f>((div_classtec_est_02!W25/div_classtec_est_02!$AC25)-(div_classtec_est_02!W$31/div_classtec_est_02!$AC$31))</f>
        <v>-2.2696230913458047E-2</v>
      </c>
      <c r="X25" s="19">
        <f>((div_classtec_est_02!X25/div_classtec_est_02!$AC25)-(div_classtec_est_02!X$31/div_classtec_est_02!$AC$31))</f>
        <v>0.3931637386518177</v>
      </c>
      <c r="Y25" s="19">
        <f>((div_classtec_est_02!Y25/div_classtec_est_02!$AC25)-(div_classtec_est_02!Y$31/div_classtec_est_02!$AC$31))</f>
        <v>-7.6386955815969286E-3</v>
      </c>
      <c r="Z25" s="19">
        <f>((div_classtec_est_02!Z25/div_classtec_est_02!$AC25)-(div_classtec_est_02!Z$31/div_classtec_est_02!$AC$31))</f>
        <v>-9.8879019041810349E-3</v>
      </c>
      <c r="AA25" s="19">
        <f>((div_classtec_est_02!AA25/div_classtec_est_02!$AC25)-(div_classtec_est_02!AA$31/div_classtec_est_02!$AC$31))</f>
        <v>-1.6877746521574331E-2</v>
      </c>
      <c r="AB25" s="19">
        <f>((div_classtec_est_02!AB25/div_classtec_est_02!$AC25)-(div_classtec_est_02!AB$31/div_classtec_est_02!$AC$31))</f>
        <v>-2.8100462021937864E-2</v>
      </c>
      <c r="AC25" s="19">
        <f>((div_classtec_est_02!AC25/div_classtec_est_02!$AC25)-(div_classtec_est_02!AC$31/div_classtec_est_02!$AC$31))</f>
        <v>0</v>
      </c>
    </row>
    <row r="26" spans="1:29" x14ac:dyDescent="0.2">
      <c r="A26" s="22">
        <v>20</v>
      </c>
      <c r="B26" s="19">
        <f>((div_classtec_est_02!B26/div_classtec_est_02!$AC26)-(div_classtec_est_02!B$31/div_classtec_est_02!$AC$31))</f>
        <v>4.1947865231809156E-2</v>
      </c>
      <c r="C26" s="19">
        <f>((div_classtec_est_02!C26/div_classtec_est_02!$AC26)-(div_classtec_est_02!C$31/div_classtec_est_02!$AC$31))</f>
        <v>1.5067847795356723E-3</v>
      </c>
      <c r="D26" s="19">
        <f>((div_classtec_est_02!D26/div_classtec_est_02!$AC26)-(div_classtec_est_02!D$31/div_classtec_est_02!$AC$31))</f>
        <v>1.0400170227354913E-3</v>
      </c>
      <c r="E26" s="19">
        <f>((div_classtec_est_02!E26/div_classtec_est_02!$AC26)-(div_classtec_est_02!E$31/div_classtec_est_02!$AC$31))</f>
        <v>-1.3459343241416135E-4</v>
      </c>
      <c r="F26" s="19">
        <f>((div_classtec_est_02!F26/div_classtec_est_02!$AC26)-(div_classtec_est_02!F$31/div_classtec_est_02!$AC$31))</f>
        <v>0.12667152743506457</v>
      </c>
      <c r="G26" s="19">
        <f>((div_classtec_est_02!G26/div_classtec_est_02!$AC26)-(div_classtec_est_02!G$31/div_classtec_est_02!$AC$31))</f>
        <v>-1.5169295939085738E-3</v>
      </c>
      <c r="H26" s="19">
        <f>((div_classtec_est_02!H26/div_classtec_est_02!$AC26)-(div_classtec_est_02!H$31/div_classtec_est_02!$AC$31))</f>
        <v>-4.4035537832806775E-3</v>
      </c>
      <c r="I26" s="19">
        <f>((div_classtec_est_02!I26/div_classtec_est_02!$AC26)-(div_classtec_est_02!I$31/div_classtec_est_02!$AC$31))</f>
        <v>-1.6653399871247483E-3</v>
      </c>
      <c r="J26" s="19">
        <f>((div_classtec_est_02!J26/div_classtec_est_02!$AC26)-(div_classtec_est_02!J$31/div_classtec_est_02!$AC$31))</f>
        <v>-6.8358398301795274E-3</v>
      </c>
      <c r="K26" s="19">
        <f>((div_classtec_est_02!K26/div_classtec_est_02!$AC26)-(div_classtec_est_02!K$31/div_classtec_est_02!$AC$31))</f>
        <v>-2.1493504660630443E-2</v>
      </c>
      <c r="L26" s="19">
        <f>((div_classtec_est_02!L26/div_classtec_est_02!$AC26)-(div_classtec_est_02!L$31/div_classtec_est_02!$AC$31))</f>
        <v>-9.5376770649173888E-3</v>
      </c>
      <c r="M26" s="19">
        <f>((div_classtec_est_02!M26/div_classtec_est_02!$AC26)-(div_classtec_est_02!M$31/div_classtec_est_02!$AC$31))</f>
        <v>-1.1794665956420411E-2</v>
      </c>
      <c r="N26" s="19">
        <f>((div_classtec_est_02!N26/div_classtec_est_02!$AC26)-(div_classtec_est_02!N$31/div_classtec_est_02!$AC$31))</f>
        <v>-2.9640890246979926E-2</v>
      </c>
      <c r="O26" s="19">
        <f>((div_classtec_est_02!O26/div_classtec_est_02!$AC26)-(div_classtec_est_02!O$31/div_classtec_est_02!$AC$31))</f>
        <v>-1.0154958500766196E-2</v>
      </c>
      <c r="P26" s="19">
        <f>((div_classtec_est_02!P26/div_classtec_est_02!$AC26)-(div_classtec_est_02!P$31/div_classtec_est_02!$AC$31))</f>
        <v>-6.7603014676618813E-3</v>
      </c>
      <c r="Q26" s="19">
        <f>((div_classtec_est_02!Q26/div_classtec_est_02!$AC26)-(div_classtec_est_02!Q$31/div_classtec_est_02!$AC$31))</f>
        <v>-3.5148136776713482E-2</v>
      </c>
      <c r="R26" s="19">
        <f>((div_classtec_est_02!R26/div_classtec_est_02!$AC26)-(div_classtec_est_02!R$31/div_classtec_est_02!$AC$31))</f>
        <v>-6.4734418243296704E-2</v>
      </c>
      <c r="S26" s="19">
        <f>((div_classtec_est_02!S26/div_classtec_est_02!$AC26)-(div_classtec_est_02!S$31/div_classtec_est_02!$AC$31))</f>
        <v>-7.5827432628742739E-3</v>
      </c>
      <c r="T26" s="19">
        <f>((div_classtec_est_02!T26/div_classtec_est_02!$AC26)-(div_classtec_est_02!T$31/div_classtec_est_02!$AC$31))</f>
        <v>-8.9825434133082263E-2</v>
      </c>
      <c r="U26" s="19">
        <f>((div_classtec_est_02!U26/div_classtec_est_02!$AC26)-(div_classtec_est_02!U$31/div_classtec_est_02!$AC$31))</f>
        <v>-0.1899895535598822</v>
      </c>
      <c r="V26" s="19">
        <f>((div_classtec_est_02!V26/div_classtec_est_02!$AC26)-(div_classtec_est_02!V$31/div_classtec_est_02!$AC$31))</f>
        <v>0.14904083065906121</v>
      </c>
      <c r="W26" s="19">
        <f>((div_classtec_est_02!W26/div_classtec_est_02!$AC26)-(div_classtec_est_02!W$31/div_classtec_est_02!$AC$31))</f>
        <v>0.14249980798333151</v>
      </c>
      <c r="X26" s="19">
        <f>((div_classtec_est_02!X26/div_classtec_est_02!$AC26)-(div_classtec_est_02!X$31/div_classtec_est_02!$AC$31))</f>
        <v>-9.7552720399378401E-4</v>
      </c>
      <c r="Y26" s="19">
        <f>((div_classtec_est_02!Y26/div_classtec_est_02!$AC26)-(div_classtec_est_02!Y$31/div_classtec_est_02!$AC$31))</f>
        <v>-1.3075870728855351E-3</v>
      </c>
      <c r="Z26" s="19">
        <f>((div_classtec_est_02!Z26/div_classtec_est_02!$AC26)-(div_classtec_est_02!Z$31/div_classtec_est_02!$AC$31))</f>
        <v>7.9953614775214538E-2</v>
      </c>
      <c r="AA26" s="19">
        <f>((div_classtec_est_02!AA26/div_classtec_est_02!$AC26)-(div_classtec_est_02!AA$31/div_classtec_est_02!$AC$31))</f>
        <v>-2.2754305331097138E-2</v>
      </c>
      <c r="AB26" s="19">
        <f>((div_classtec_est_02!AB26/div_classtec_est_02!$AC26)-(div_classtec_est_02!AB$31/div_classtec_est_02!$AC$31))</f>
        <v>-2.6404487778642769E-2</v>
      </c>
      <c r="AC26" s="19">
        <f>((div_classtec_est_02!AC26/div_classtec_est_02!$AC26)-(div_classtec_est_02!AC$31/div_classtec_est_02!$AC$31))</f>
        <v>0</v>
      </c>
    </row>
    <row r="27" spans="1:29" x14ac:dyDescent="0.2">
      <c r="A27" s="22">
        <v>21</v>
      </c>
      <c r="B27" s="19">
        <f>((div_classtec_est_02!B27/div_classtec_est_02!$AC27)-(div_classtec_est_02!B$31/div_classtec_est_02!$AC$31))</f>
        <v>-4.3389168101529525E-3</v>
      </c>
      <c r="C27" s="19">
        <f>((div_classtec_est_02!C27/div_classtec_est_02!$AC27)-(div_classtec_est_02!C$31/div_classtec_est_02!$AC$31))</f>
        <v>-2.2141389841577822E-3</v>
      </c>
      <c r="D27" s="19">
        <f>((div_classtec_est_02!D27/div_classtec_est_02!$AC27)-(div_classtec_est_02!D$31/div_classtec_est_02!$AC$31))</f>
        <v>-3.043080690828797E-4</v>
      </c>
      <c r="E27" s="19">
        <f>((div_classtec_est_02!E27/div_classtec_est_02!$AC27)-(div_classtec_est_02!E$31/div_classtec_est_02!$AC$31))</f>
        <v>-9.5610670090080601E-4</v>
      </c>
      <c r="F27" s="19">
        <f>((div_classtec_est_02!F27/div_classtec_est_02!$AC27)-(div_classtec_est_02!F$31/div_classtec_est_02!$AC$31))</f>
        <v>-1.0460365214655034E-2</v>
      </c>
      <c r="G27" s="19">
        <f>((div_classtec_est_02!G27/div_classtec_est_02!$AC27)-(div_classtec_est_02!G$31/div_classtec_est_02!$AC$31))</f>
        <v>2.2548869853652623E-3</v>
      </c>
      <c r="H27" s="19">
        <f>((div_classtec_est_02!H27/div_classtec_est_02!$AC27)-(div_classtec_est_02!H$31/div_classtec_est_02!$AC$31))</f>
        <v>-4.6037466731123095E-3</v>
      </c>
      <c r="I27" s="19">
        <f>((div_classtec_est_02!I27/div_classtec_est_02!$AC27)-(div_classtec_est_02!I$31/div_classtec_est_02!$AC$31))</f>
        <v>-5.0873584210413469E-3</v>
      </c>
      <c r="J27" s="19">
        <f>((div_classtec_est_02!J27/div_classtec_est_02!$AC27)-(div_classtec_est_02!J$31/div_classtec_est_02!$AC$31))</f>
        <v>-7.9987134911402979E-3</v>
      </c>
      <c r="K27" s="19">
        <f>((div_classtec_est_02!K27/div_classtec_est_02!$AC27)-(div_classtec_est_02!K$31/div_classtec_est_02!$AC$31))</f>
        <v>-1.6422459513101E-2</v>
      </c>
      <c r="L27" s="19">
        <f>((div_classtec_est_02!L27/div_classtec_est_02!$AC27)-(div_classtec_est_02!L$31/div_classtec_est_02!$AC$31))</f>
        <v>-8.1826868417001035E-3</v>
      </c>
      <c r="M27" s="19">
        <f>((div_classtec_est_02!M27/div_classtec_est_02!$AC27)-(div_classtec_est_02!M$31/div_classtec_est_02!$AC$31))</f>
        <v>-7.5690621832189371E-3</v>
      </c>
      <c r="N27" s="19">
        <f>((div_classtec_est_02!N27/div_classtec_est_02!$AC27)-(div_classtec_est_02!N$31/div_classtec_est_02!$AC$31))</f>
        <v>-1.3203306409329253E-2</v>
      </c>
      <c r="O27" s="19">
        <f>((div_classtec_est_02!O27/div_classtec_est_02!$AC27)-(div_classtec_est_02!O$31/div_classtec_est_02!$AC$31))</f>
        <v>-1.0067621990542954E-2</v>
      </c>
      <c r="P27" s="19">
        <f>((div_classtec_est_02!P27/div_classtec_est_02!$AC27)-(div_classtec_est_02!P$31/div_classtec_est_02!$AC$31))</f>
        <v>-6.7963366756624791E-3</v>
      </c>
      <c r="Q27" s="19">
        <f>((div_classtec_est_02!Q27/div_classtec_est_02!$AC27)-(div_classtec_est_02!Q$31/div_classtec_est_02!$AC$31))</f>
        <v>-2.1202832244521103E-2</v>
      </c>
      <c r="R27" s="19">
        <f>((div_classtec_est_02!R27/div_classtec_est_02!$AC27)-(div_classtec_est_02!R$31/div_classtec_est_02!$AC$31))</f>
        <v>-4.0400862076649974E-2</v>
      </c>
      <c r="S27" s="19">
        <f>((div_classtec_est_02!S27/div_classtec_est_02!$AC27)-(div_classtec_est_02!S$31/div_classtec_est_02!$AC$31))</f>
        <v>-7.7257275051951461E-3</v>
      </c>
      <c r="T27" s="19">
        <f>((div_classtec_est_02!T27/div_classtec_est_02!$AC27)-(div_classtec_est_02!T$31/div_classtec_est_02!$AC$31))</f>
        <v>-5.2389130149652012E-2</v>
      </c>
      <c r="U27" s="19">
        <f>((div_classtec_est_02!U27/div_classtec_est_02!$AC27)-(div_classtec_est_02!U$31/div_classtec_est_02!$AC$31))</f>
        <v>0.14832548749099939</v>
      </c>
      <c r="V27" s="19">
        <f>((div_classtec_est_02!V27/div_classtec_est_02!$AC27)-(div_classtec_est_02!V$31/div_classtec_est_02!$AC$31))</f>
        <v>6.2743600702453772E-2</v>
      </c>
      <c r="W27" s="19">
        <f>((div_classtec_est_02!W27/div_classtec_est_02!$AC27)-(div_classtec_est_02!W$31/div_classtec_est_02!$AC$31))</f>
        <v>6.6904188129323749E-2</v>
      </c>
      <c r="X27" s="19">
        <f>((div_classtec_est_02!X27/div_classtec_est_02!$AC27)-(div_classtec_est_02!X$31/div_classtec_est_02!$AC$31))</f>
        <v>4.376804829775427E-3</v>
      </c>
      <c r="Y27" s="19">
        <f>((div_classtec_est_02!Y27/div_classtec_est_02!$AC27)-(div_classtec_est_02!Y$31/div_classtec_est_02!$AC$31))</f>
        <v>-1.0224215719398513E-2</v>
      </c>
      <c r="Z27" s="19">
        <f>((div_classtec_est_02!Z27/div_classtec_est_02!$AC27)-(div_classtec_est_02!Z$31/div_classtec_est_02!$AC$31))</f>
        <v>-1.246548999220955E-2</v>
      </c>
      <c r="AA27" s="19">
        <f>((div_classtec_est_02!AA27/div_classtec_est_02!$AC27)-(div_classtec_est_02!AA$31/div_classtec_est_02!$AC$31))</f>
        <v>-1.4699473163887521E-2</v>
      </c>
      <c r="AB27" s="19">
        <f>((div_classtec_est_02!AB27/div_classtec_est_02!$AC27)-(div_classtec_est_02!AB$31/div_classtec_est_02!$AC$31))</f>
        <v>-2.7292109308605633E-2</v>
      </c>
      <c r="AC27" s="19">
        <f>((div_classtec_est_02!AC27/div_classtec_est_02!$AC27)-(div_classtec_est_02!AC$31/div_classtec_est_02!$AC$31))</f>
        <v>0</v>
      </c>
    </row>
    <row r="28" spans="1:29" x14ac:dyDescent="0.2">
      <c r="A28" s="22">
        <v>22</v>
      </c>
      <c r="B28" s="19">
        <f>((div_classtec_est_02!B28/div_classtec_est_02!$AC28)-(div_classtec_est_02!B$31/div_classtec_est_02!$AC$31))</f>
        <v>-2.8066152991186835E-3</v>
      </c>
      <c r="C28" s="19">
        <f>((div_classtec_est_02!C28/div_classtec_est_02!$AC28)-(div_classtec_est_02!C$31/div_classtec_est_02!$AC$31))</f>
        <v>-1.3343079006778924E-3</v>
      </c>
      <c r="D28" s="19">
        <f>((div_classtec_est_02!D28/div_classtec_est_02!$AC28)-(div_classtec_est_02!D$31/div_classtec_est_02!$AC$31))</f>
        <v>3.7269758303318679E-3</v>
      </c>
      <c r="E28" s="19">
        <f>((div_classtec_est_02!E28/div_classtec_est_02!$AC28)-(div_classtec_est_02!E$31/div_classtec_est_02!$AC$31))</f>
        <v>-4.0990208404429232E-4</v>
      </c>
      <c r="F28" s="19">
        <f>((div_classtec_est_02!F28/div_classtec_est_02!$AC28)-(div_classtec_est_02!F$31/div_classtec_est_02!$AC$31))</f>
        <v>-1.2289910236005848E-2</v>
      </c>
      <c r="G28" s="19">
        <f>((div_classtec_est_02!G28/div_classtec_est_02!$AC28)-(div_classtec_est_02!G$31/div_classtec_est_02!$AC$31))</f>
        <v>-1.713105933240425E-3</v>
      </c>
      <c r="H28" s="19">
        <f>((div_classtec_est_02!H28/div_classtec_est_02!$AC28)-(div_classtec_est_02!H$31/div_classtec_est_02!$AC$31))</f>
        <v>-3.1015145529790546E-3</v>
      </c>
      <c r="I28" s="19">
        <f>((div_classtec_est_02!I28/div_classtec_est_02!$AC28)-(div_classtec_est_02!I$31/div_classtec_est_02!$AC$31))</f>
        <v>-5.1713196216560519E-3</v>
      </c>
      <c r="J28" s="19">
        <f>((div_classtec_est_02!J28/div_classtec_est_02!$AC28)-(div_classtec_est_02!J$31/div_classtec_est_02!$AC$31))</f>
        <v>-3.7156755441536187E-3</v>
      </c>
      <c r="K28" s="19">
        <f>((div_classtec_est_02!K28/div_classtec_est_02!$AC28)-(div_classtec_est_02!K$31/div_classtec_est_02!$AC$31))</f>
        <v>-8.4100055207635381E-3</v>
      </c>
      <c r="L28" s="19">
        <f>((div_classtec_est_02!L28/div_classtec_est_02!$AC28)-(div_classtec_est_02!L$31/div_classtec_est_02!$AC$31))</f>
        <v>-4.8630708507749823E-3</v>
      </c>
      <c r="M28" s="19">
        <f>((div_classtec_est_02!M28/div_classtec_est_02!$AC28)-(div_classtec_est_02!M$31/div_classtec_est_02!$AC$31))</f>
        <v>-2.8874147996269302E-3</v>
      </c>
      <c r="N28" s="19">
        <f>((div_classtec_est_02!N28/div_classtec_est_02!$AC28)-(div_classtec_est_02!N$31/div_classtec_est_02!$AC$31))</f>
        <v>-1.0943385209239875E-2</v>
      </c>
      <c r="O28" s="19">
        <f>((div_classtec_est_02!O28/div_classtec_est_02!$AC28)-(div_classtec_est_02!O$31/div_classtec_est_02!$AC$31))</f>
        <v>-6.1713716960673046E-3</v>
      </c>
      <c r="P28" s="19">
        <f>((div_classtec_est_02!P28/div_classtec_est_02!$AC28)-(div_classtec_est_02!P$31/div_classtec_est_02!$AC$31))</f>
        <v>-4.4691138473553511E-3</v>
      </c>
      <c r="Q28" s="19">
        <f>((div_classtec_est_02!Q28/div_classtec_est_02!$AC28)-(div_classtec_est_02!Q$31/div_classtec_est_02!$AC$31))</f>
        <v>-2.6936491798717498E-2</v>
      </c>
      <c r="R28" s="19">
        <f>((div_classtec_est_02!R28/div_classtec_est_02!$AC28)-(div_classtec_est_02!R$31/div_classtec_est_02!$AC$31))</f>
        <v>-3.7143540415377277E-2</v>
      </c>
      <c r="S28" s="19">
        <f>((div_classtec_est_02!S28/div_classtec_est_02!$AC28)-(div_classtec_est_02!S$31/div_classtec_est_02!$AC$31))</f>
        <v>-4.966807701857881E-3</v>
      </c>
      <c r="T28" s="19">
        <f>((div_classtec_est_02!T28/div_classtec_est_02!$AC28)-(div_classtec_est_02!T$31/div_classtec_est_02!$AC$31))</f>
        <v>5.5801384049437575E-3</v>
      </c>
      <c r="U28" s="19">
        <f>((div_classtec_est_02!U28/div_classtec_est_02!$AC28)-(div_classtec_est_02!U$31/div_classtec_est_02!$AC$31))</f>
        <v>0.14678814495231696</v>
      </c>
      <c r="V28" s="19">
        <f>((div_classtec_est_02!V28/div_classtec_est_02!$AC28)-(div_classtec_est_02!V$31/div_classtec_est_02!$AC$31))</f>
        <v>3.7115365300029873E-3</v>
      </c>
      <c r="W28" s="19">
        <f>((div_classtec_est_02!W28/div_classtec_est_02!$AC28)-(div_classtec_est_02!W$31/div_classtec_est_02!$AC$31))</f>
        <v>-7.6690577803116278E-3</v>
      </c>
      <c r="X28" s="19">
        <f>((div_classtec_est_02!X28/div_classtec_est_02!$AC28)-(div_classtec_est_02!X$31/div_classtec_est_02!$AC$31))</f>
        <v>1.4984375150633958E-2</v>
      </c>
      <c r="Y28" s="19">
        <f>((div_classtec_est_02!Y28/div_classtec_est_02!$AC28)-(div_classtec_est_02!Y$31/div_classtec_est_02!$AC$31))</f>
        <v>-4.5409948087077132E-3</v>
      </c>
      <c r="Z28" s="19">
        <f>((div_classtec_est_02!Z28/div_classtec_est_02!$AC28)-(div_classtec_est_02!Z$31/div_classtec_est_02!$AC$31))</f>
        <v>-5.5923976736783577E-3</v>
      </c>
      <c r="AA28" s="19">
        <f>((div_classtec_est_02!AA28/div_classtec_est_02!$AC28)-(div_classtec_est_02!AA$31/div_classtec_est_02!$AC$31))</f>
        <v>-8.0226432868682127E-3</v>
      </c>
      <c r="AB28" s="19">
        <f>((div_classtec_est_02!AB28/div_classtec_est_02!$AC28)-(div_classtec_est_02!AB$31/div_classtec_est_02!$AC$31))</f>
        <v>-1.1632524307007067E-2</v>
      </c>
      <c r="AC28" s="19">
        <f>((div_classtec_est_02!AC28/div_classtec_est_02!$AC28)-(div_classtec_est_02!AC$31/div_classtec_est_02!$AC$31))</f>
        <v>0</v>
      </c>
    </row>
    <row r="29" spans="1:29" x14ac:dyDescent="0.2">
      <c r="A29" s="22">
        <v>36</v>
      </c>
      <c r="B29" s="19">
        <f>((div_classtec_est_02!B29/div_classtec_est_02!$AC29)-(div_classtec_est_02!B$31/div_classtec_est_02!$AC$31))</f>
        <v>-2.9729072333849922E-3</v>
      </c>
      <c r="C29" s="19">
        <f>((div_classtec_est_02!C29/div_classtec_est_02!$AC29)-(div_classtec_est_02!C$31/div_classtec_est_02!$AC$31))</f>
        <v>-1.6486516412980619E-3</v>
      </c>
      <c r="D29" s="19">
        <f>((div_classtec_est_02!D29/div_classtec_est_02!$AC29)-(div_classtec_est_02!D$31/div_classtec_est_02!$AC$31))</f>
        <v>-5.2501663020550768E-3</v>
      </c>
      <c r="E29" s="19">
        <f>((div_classtec_est_02!E29/div_classtec_est_02!$AC29)-(div_classtec_est_02!E$31/div_classtec_est_02!$AC$31))</f>
        <v>-7.180963918406297E-4</v>
      </c>
      <c r="F29" s="19">
        <f>((div_classtec_est_02!F29/div_classtec_est_02!$AC29)-(div_classtec_est_02!F$31/div_classtec_est_02!$AC$31))</f>
        <v>-1.1397263550314608E-2</v>
      </c>
      <c r="G29" s="19">
        <f>((div_classtec_est_02!G29/div_classtec_est_02!$AC29)-(div_classtec_est_02!G$31/div_classtec_est_02!$AC$31))</f>
        <v>-1.4545771444559701E-3</v>
      </c>
      <c r="H29" s="19">
        <f>((div_classtec_est_02!H29/div_classtec_est_02!$AC29)-(div_classtec_est_02!H$31/div_classtec_est_02!$AC$31))</f>
        <v>-3.9037426072472407E-3</v>
      </c>
      <c r="I29" s="19">
        <f>((div_classtec_est_02!I29/div_classtec_est_02!$AC29)-(div_classtec_est_02!I$31/div_classtec_est_02!$AC$31))</f>
        <v>-5.3413234240243662E-3</v>
      </c>
      <c r="J29" s="19">
        <f>((div_classtec_est_02!J29/div_classtec_est_02!$AC29)-(div_classtec_est_02!J$31/div_classtec_est_02!$AC$31))</f>
        <v>-3.8078607361827681E-3</v>
      </c>
      <c r="K29" s="19">
        <f>((div_classtec_est_02!K29/div_classtec_est_02!$AC29)-(div_classtec_est_02!K$31/div_classtec_est_02!$AC$31))</f>
        <v>-1.0734644709081243E-2</v>
      </c>
      <c r="L29" s="19">
        <f>((div_classtec_est_02!L29/div_classtec_est_02!$AC29)-(div_classtec_est_02!L$31/div_classtec_est_02!$AC$31))</f>
        <v>-5.5093806769191695E-3</v>
      </c>
      <c r="M29" s="19">
        <f>((div_classtec_est_02!M29/div_classtec_est_02!$AC29)-(div_classtec_est_02!M$31/div_classtec_est_02!$AC$31))</f>
        <v>-9.5423258467336892E-3</v>
      </c>
      <c r="N29" s="19">
        <f>((div_classtec_est_02!N29/div_classtec_est_02!$AC29)-(div_classtec_est_02!N$31/div_classtec_est_02!$AC$31))</f>
        <v>-1.966378784646422E-2</v>
      </c>
      <c r="O29" s="19">
        <f>((div_classtec_est_02!O29/div_classtec_est_02!$AC29)-(div_classtec_est_02!O$31/div_classtec_est_02!$AC$31))</f>
        <v>-8.4597300176364847E-3</v>
      </c>
      <c r="P29" s="19">
        <f>((div_classtec_est_02!P29/div_classtec_est_02!$AC29)-(div_classtec_est_02!P$31/div_classtec_est_02!$AC$31))</f>
        <v>-5.6812846641749095E-3</v>
      </c>
      <c r="Q29" s="19">
        <f>((div_classtec_est_02!Q29/div_classtec_est_02!$AC29)-(div_classtec_est_02!Q$31/div_classtec_est_02!$AC$31))</f>
        <v>-2.8414240121795605E-2</v>
      </c>
      <c r="R29" s="19">
        <f>((div_classtec_est_02!R29/div_classtec_est_02!$AC29)-(div_classtec_est_02!R$31/div_classtec_est_02!$AC$31))</f>
        <v>7.2995563388489337E-3</v>
      </c>
      <c r="S29" s="19">
        <f>((div_classtec_est_02!S29/div_classtec_est_02!$AC29)-(div_classtec_est_02!S$31/div_classtec_est_02!$AC$31))</f>
        <v>9.4346562292025454E-4</v>
      </c>
      <c r="T29" s="19">
        <f>((div_classtec_est_02!T29/div_classtec_est_02!$AC29)-(div_classtec_est_02!T$31/div_classtec_est_02!$AC$31))</f>
        <v>-6.3396989415527183E-2</v>
      </c>
      <c r="U29" s="19">
        <f>((div_classtec_est_02!U29/div_classtec_est_02!$AC29)-(div_classtec_est_02!U$31/div_classtec_est_02!$AC$31))</f>
        <v>4.1138642271828119E-2</v>
      </c>
      <c r="V29" s="19">
        <f>((div_classtec_est_02!V29/div_classtec_est_02!$AC29)-(div_classtec_est_02!V$31/div_classtec_est_02!$AC$31))</f>
        <v>5.2076779044943816E-2</v>
      </c>
      <c r="W29" s="19">
        <f>((div_classtec_est_02!W29/div_classtec_est_02!$AC29)-(div_classtec_est_02!W$31/div_classtec_est_02!$AC$31))</f>
        <v>7.1445136474748372E-2</v>
      </c>
      <c r="X29" s="19">
        <f>((div_classtec_est_02!X29/div_classtec_est_02!$AC29)-(div_classtec_est_02!X$31/div_classtec_est_02!$AC$31))</f>
        <v>6.8262147634026674E-2</v>
      </c>
      <c r="Y29" s="19">
        <f>((div_classtec_est_02!Y29/div_classtec_est_02!$AC29)-(div_classtec_est_02!Y$31/div_classtec_est_02!$AC$31))</f>
        <v>-9.3178637569084396E-3</v>
      </c>
      <c r="Z29" s="19">
        <f>((div_classtec_est_02!Z29/div_classtec_est_02!$AC29)-(div_classtec_est_02!Z$31/div_classtec_est_02!$AC$31))</f>
        <v>-7.6685992513051892E-3</v>
      </c>
      <c r="AA29" s="19">
        <f>((div_classtec_est_02!AA29/div_classtec_est_02!$AC29)-(div_classtec_est_02!AA$31/div_classtec_est_02!$AC$31))</f>
        <v>-1.1227222735594077E-2</v>
      </c>
      <c r="AB29" s="19">
        <f>((div_classtec_est_02!AB29/div_classtec_est_02!$AC29)-(div_classtec_est_02!AB$31/div_classtec_est_02!$AC$31))</f>
        <v>-2.5055069314372246E-2</v>
      </c>
      <c r="AC29" s="19">
        <f>((div_classtec_est_02!AC29/div_classtec_est_02!$AC29)-(div_classtec_est_02!AC$31/div_classtec_est_02!$AC$31))</f>
        <v>0</v>
      </c>
    </row>
    <row r="30" spans="1:29" x14ac:dyDescent="0.2">
      <c r="A30" s="24">
        <v>37</v>
      </c>
      <c r="B30" s="19">
        <f>((div_classtec_est_02!B30/div_classtec_est_02!$AC30)-(div_classtec_est_02!B$31/div_classtec_est_02!$AC$31))</f>
        <v>-4.3102031989771328E-3</v>
      </c>
      <c r="C30" s="19">
        <f>((div_classtec_est_02!C30/div_classtec_est_02!$AC30)-(div_classtec_est_02!C$31/div_classtec_est_02!$AC$31))</f>
        <v>-2.1387323747425043E-3</v>
      </c>
      <c r="D30" s="19">
        <f>((div_classtec_est_02!D30/div_classtec_est_02!$AC30)-(div_classtec_est_02!D$31/div_classtec_est_02!$AC$31))</f>
        <v>1.4641995229982187E-3</v>
      </c>
      <c r="E30" s="19">
        <f>((div_classtec_est_02!E30/div_classtec_est_02!$AC30)-(div_classtec_est_02!E$31/div_classtec_est_02!$AC$31))</f>
        <v>-9.8065420851053335E-4</v>
      </c>
      <c r="F30" s="19">
        <f>((div_classtec_est_02!F30/div_classtec_est_02!$AC30)-(div_classtec_est_02!F$31/div_classtec_est_02!$AC$31))</f>
        <v>-3.3853300722429952E-3</v>
      </c>
      <c r="G30" s="19">
        <f>((div_classtec_est_02!G30/div_classtec_est_02!$AC30)-(div_classtec_est_02!G$31/div_classtec_est_02!$AC$31))</f>
        <v>-1.950919318434692E-3</v>
      </c>
      <c r="H30" s="19">
        <f>((div_classtec_est_02!H30/div_classtec_est_02!$AC30)-(div_classtec_est_02!H$31/div_classtec_est_02!$AC$31))</f>
        <v>-3.4908764266061328E-3</v>
      </c>
      <c r="I30" s="19">
        <f>((div_classtec_est_02!I30/div_classtec_est_02!$AC30)-(div_classtec_est_02!I$31/div_classtec_est_02!$AC$31))</f>
        <v>-9.6069401624776004E-3</v>
      </c>
      <c r="J30" s="19">
        <f>((div_classtec_est_02!J30/div_classtec_est_02!$AC30)-(div_classtec_est_02!J$31/div_classtec_est_02!$AC$31))</f>
        <v>-8.1781405180829346E-3</v>
      </c>
      <c r="K30" s="19">
        <f>((div_classtec_est_02!K30/div_classtec_est_02!$AC30)-(div_classtec_est_02!K$31/div_classtec_est_02!$AC$31))</f>
        <v>-1.5542316524334472E-2</v>
      </c>
      <c r="L30" s="19">
        <f>((div_classtec_est_02!L30/div_classtec_est_02!$AC30)-(div_classtec_est_02!L$31/div_classtec_est_02!$AC$31))</f>
        <v>-4.9392261852465843E-3</v>
      </c>
      <c r="M30" s="19">
        <f>((div_classtec_est_02!M30/div_classtec_est_02!$AC30)-(div_classtec_est_02!M$31/div_classtec_est_02!$AC$31))</f>
        <v>7.7582513242231959E-3</v>
      </c>
      <c r="N30" s="19">
        <f>((div_classtec_est_02!N30/div_classtec_est_02!$AC30)-(div_classtec_est_02!N$31/div_classtec_est_02!$AC$31))</f>
        <v>1.9013451646103754E-2</v>
      </c>
      <c r="O30" s="19">
        <f>((div_classtec_est_02!O30/div_classtec_est_02!$AC30)-(div_classtec_est_02!O$31/div_classtec_est_02!$AC$31))</f>
        <v>-5.842310931232211E-3</v>
      </c>
      <c r="P30" s="19">
        <f>((div_classtec_est_02!P30/div_classtec_est_02!$AC30)-(div_classtec_est_02!P$31/div_classtec_est_02!$AC$31))</f>
        <v>-6.4473294078361398E-3</v>
      </c>
      <c r="Q30" s="19">
        <f>((div_classtec_est_02!Q30/div_classtec_est_02!$AC30)-(div_classtec_est_02!Q$31/div_classtec_est_02!$AC$31))</f>
        <v>-3.4699396114050103E-2</v>
      </c>
      <c r="R30" s="19">
        <f>((div_classtec_est_02!R30/div_classtec_est_02!$AC30)-(div_classtec_est_02!R$31/div_classtec_est_02!$AC$31))</f>
        <v>3.9254493236256349E-2</v>
      </c>
      <c r="S30" s="19">
        <f>((div_classtec_est_02!S30/div_classtec_est_02!$AC30)-(div_classtec_est_02!S$31/div_classtec_est_02!$AC$31))</f>
        <v>3.268437732565882E-3</v>
      </c>
      <c r="T30" s="19">
        <f>((div_classtec_est_02!T30/div_classtec_est_02!$AC30)-(div_classtec_est_02!T$31/div_classtec_est_02!$AC$31))</f>
        <v>-7.1924886856686021E-3</v>
      </c>
      <c r="U30" s="19">
        <f>((div_classtec_est_02!U30/div_classtec_est_02!$AC30)-(div_classtec_est_02!U$31/div_classtec_est_02!$AC$31))</f>
        <v>-2.2120967110628831E-2</v>
      </c>
      <c r="V30" s="19">
        <f>((div_classtec_est_02!V30/div_classtec_est_02!$AC30)-(div_classtec_est_02!V$31/div_classtec_est_02!$AC$31))</f>
        <v>1.4522214298821501E-2</v>
      </c>
      <c r="W30" s="19">
        <f>((div_classtec_est_02!W30/div_classtec_est_02!$AC30)-(div_classtec_est_02!W$31/div_classtec_est_02!$AC$31))</f>
        <v>4.1808617389831979E-2</v>
      </c>
      <c r="X30" s="19">
        <f>((div_classtec_est_02!X30/div_classtec_est_02!$AC30)-(div_classtec_est_02!X$31/div_classtec_est_02!$AC$31))</f>
        <v>4.2636658624976551E-2</v>
      </c>
      <c r="Y30" s="19">
        <f>((div_classtec_est_02!Y30/div_classtec_est_02!$AC30)-(div_classtec_est_02!Y$31/div_classtec_est_02!$AC$31))</f>
        <v>-9.2211463759762739E-3</v>
      </c>
      <c r="Z30" s="19">
        <f>((div_classtec_est_02!Z30/div_classtec_est_02!$AC30)-(div_classtec_est_02!Z$31/div_classtec_est_02!$AC$31))</f>
        <v>-6.4604097788957694E-3</v>
      </c>
      <c r="AA30" s="19">
        <f>((div_classtec_est_02!AA30/div_classtec_est_02!$AC30)-(div_classtec_est_02!AA$31/div_classtec_est_02!$AC$31))</f>
        <v>1.5189063730403976E-3</v>
      </c>
      <c r="AB30" s="19">
        <f>((div_classtec_est_02!AB30/div_classtec_est_02!$AC30)-(div_classtec_est_02!AB$31/div_classtec_est_02!$AC$31))</f>
        <v>-2.4737842754874312E-2</v>
      </c>
      <c r="AC30" s="19">
        <f>((div_classtec_est_02!AC30/div_classtec_est_02!$AC30)-(div_classtec_est_02!AC$31/div_classtec_est_02!$AC$31))</f>
        <v>0</v>
      </c>
    </row>
    <row r="31" spans="1:29" s="12" customFormat="1" x14ac:dyDescent="0.2">
      <c r="A31" s="18" t="s">
        <v>30</v>
      </c>
      <c r="B31" s="19">
        <f>((div_classtec_est_02!B31/div_classtec_est_02!$AC31)-(div_classtec_est_02!B$31/div_classtec_est_02!$AC$31))</f>
        <v>0</v>
      </c>
      <c r="C31" s="19">
        <f>((div_classtec_est_02!C31/div_classtec_est_02!$AC31)-(div_classtec_est_02!C$31/div_classtec_est_02!$AC$31))</f>
        <v>0</v>
      </c>
      <c r="D31" s="19">
        <f>((div_classtec_est_02!D31/div_classtec_est_02!$AC31)-(div_classtec_est_02!D$31/div_classtec_est_02!$AC$31))</f>
        <v>0</v>
      </c>
      <c r="E31" s="19">
        <f>((div_classtec_est_02!E31/div_classtec_est_02!$AC31)-(div_classtec_est_02!E$31/div_classtec_est_02!$AC$31))</f>
        <v>0</v>
      </c>
      <c r="F31" s="19">
        <f>((div_classtec_est_02!F31/div_classtec_est_02!$AC31)-(div_classtec_est_02!F$31/div_classtec_est_02!$AC$31))</f>
        <v>0</v>
      </c>
      <c r="G31" s="19">
        <f>((div_classtec_est_02!G31/div_classtec_est_02!$AC31)-(div_classtec_est_02!G$31/div_classtec_est_02!$AC$31))</f>
        <v>0</v>
      </c>
      <c r="H31" s="19">
        <f>((div_classtec_est_02!H31/div_classtec_est_02!$AC31)-(div_classtec_est_02!H$31/div_classtec_est_02!$AC$31))</f>
        <v>0</v>
      </c>
      <c r="I31" s="19">
        <f>((div_classtec_est_02!I31/div_classtec_est_02!$AC31)-(div_classtec_est_02!I$31/div_classtec_est_02!$AC$31))</f>
        <v>0</v>
      </c>
      <c r="J31" s="19">
        <f>((div_classtec_est_02!J31/div_classtec_est_02!$AC31)-(div_classtec_est_02!J$31/div_classtec_est_02!$AC$31))</f>
        <v>0</v>
      </c>
      <c r="K31" s="19">
        <f>((div_classtec_est_02!K31/div_classtec_est_02!$AC31)-(div_classtec_est_02!K$31/div_classtec_est_02!$AC$31))</f>
        <v>0</v>
      </c>
      <c r="L31" s="19">
        <f>((div_classtec_est_02!L31/div_classtec_est_02!$AC31)-(div_classtec_est_02!L$31/div_classtec_est_02!$AC$31))</f>
        <v>0</v>
      </c>
      <c r="M31" s="19">
        <f>((div_classtec_est_02!M31/div_classtec_est_02!$AC31)-(div_classtec_est_02!M$31/div_classtec_est_02!$AC$31))</f>
        <v>0</v>
      </c>
      <c r="N31" s="19">
        <f>((div_classtec_est_02!N31/div_classtec_est_02!$AC31)-(div_classtec_est_02!N$31/div_classtec_est_02!$AC$31))</f>
        <v>0</v>
      </c>
      <c r="O31" s="19">
        <f>((div_classtec_est_02!O31/div_classtec_est_02!$AC31)-(div_classtec_est_02!O$31/div_classtec_est_02!$AC$31))</f>
        <v>0</v>
      </c>
      <c r="P31" s="19">
        <f>((div_classtec_est_02!P31/div_classtec_est_02!$AC31)-(div_classtec_est_02!P$31/div_classtec_est_02!$AC$31))</f>
        <v>0</v>
      </c>
      <c r="Q31" s="19">
        <f>((div_classtec_est_02!Q31/div_classtec_est_02!$AC31)-(div_classtec_est_02!Q$31/div_classtec_est_02!$AC$31))</f>
        <v>0</v>
      </c>
      <c r="R31" s="19">
        <f>((div_classtec_est_02!R31/div_classtec_est_02!$AC31)-(div_classtec_est_02!R$31/div_classtec_est_02!$AC$31))</f>
        <v>0</v>
      </c>
      <c r="S31" s="19">
        <f>((div_classtec_est_02!S31/div_classtec_est_02!$AC31)-(div_classtec_est_02!S$31/div_classtec_est_02!$AC$31))</f>
        <v>0</v>
      </c>
      <c r="T31" s="19">
        <f>((div_classtec_est_02!T31/div_classtec_est_02!$AC31)-(div_classtec_est_02!T$31/div_classtec_est_02!$AC$31))</f>
        <v>0</v>
      </c>
      <c r="U31" s="19">
        <f>((div_classtec_est_02!U31/div_classtec_est_02!$AC31)-(div_classtec_est_02!U$31/div_classtec_est_02!$AC$31))</f>
        <v>0</v>
      </c>
      <c r="V31" s="19">
        <f>((div_classtec_est_02!V31/div_classtec_est_02!$AC31)-(div_classtec_est_02!V$31/div_classtec_est_02!$AC$31))</f>
        <v>0</v>
      </c>
      <c r="W31" s="19">
        <f>((div_classtec_est_02!W31/div_classtec_est_02!$AC31)-(div_classtec_est_02!W$31/div_classtec_est_02!$AC$31))</f>
        <v>0</v>
      </c>
      <c r="X31" s="19">
        <f>((div_classtec_est_02!X31/div_classtec_est_02!$AC31)-(div_classtec_est_02!X$31/div_classtec_est_02!$AC$31))</f>
        <v>0</v>
      </c>
      <c r="Y31" s="19">
        <f>((div_classtec_est_02!Y31/div_classtec_est_02!$AC31)-(div_classtec_est_02!Y$31/div_classtec_est_02!$AC$31))</f>
        <v>0</v>
      </c>
      <c r="Z31" s="19">
        <f>((div_classtec_est_02!Z31/div_classtec_est_02!$AC31)-(div_classtec_est_02!Z$31/div_classtec_est_02!$AC$31))</f>
        <v>0</v>
      </c>
      <c r="AA31" s="19">
        <f>((div_classtec_est_02!AA31/div_classtec_est_02!$AC31)-(div_classtec_est_02!AA$31/div_classtec_est_02!$AC$31))</f>
        <v>0</v>
      </c>
      <c r="AB31" s="19">
        <f>((div_classtec_est_02!AB31/div_classtec_est_02!$AC31)-(div_classtec_est_02!AB$31/div_classtec_est_02!$AC$31))</f>
        <v>0</v>
      </c>
      <c r="AC31" s="19">
        <f>((div_classtec_est_02!AC31/div_classtec_est_02!$AC31)-(div_classtec_est_02!AC$31/div_classtec_est_02!$AC$31))</f>
        <v>0</v>
      </c>
    </row>
    <row r="32" spans="1:29" x14ac:dyDescent="0.2">
      <c r="A32" s="14" t="s">
        <v>90</v>
      </c>
    </row>
    <row r="33" spans="1:3" x14ac:dyDescent="0.2">
      <c r="A33" s="14" t="s">
        <v>91</v>
      </c>
      <c r="B33" s="15" t="s">
        <v>92</v>
      </c>
      <c r="C33" s="15" t="s">
        <v>93</v>
      </c>
    </row>
    <row r="34" spans="1:3" x14ac:dyDescent="0.2">
      <c r="A34" s="14" t="s">
        <v>94</v>
      </c>
      <c r="B34" s="15" t="s">
        <v>95</v>
      </c>
      <c r="C34" s="15">
        <v>2002</v>
      </c>
    </row>
    <row r="35" spans="1:3" x14ac:dyDescent="0.2">
      <c r="A35" s="14" t="s">
        <v>96</v>
      </c>
      <c r="B35" s="15" t="s">
        <v>95</v>
      </c>
      <c r="C35" s="15" t="s">
        <v>97</v>
      </c>
    </row>
  </sheetData>
  <conditionalFormatting sqref="B3:AC31">
    <cfRule type="cellIs" dxfId="13" priority="1" operator="greaterThan">
      <formula>0</formula>
    </cfRule>
    <cfRule type="cellIs" dxfId="12" priority="2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89909-5138-409B-A74A-EB763A1A3E47}">
  <dimension ref="A1:AC35"/>
  <sheetViews>
    <sheetView topLeftCell="R1" zoomScaleNormal="100" workbookViewId="0">
      <selection activeCell="B4" sqref="B4:AB4"/>
    </sheetView>
  </sheetViews>
  <sheetFormatPr defaultColWidth="5.85546875" defaultRowHeight="12" x14ac:dyDescent="0.2"/>
  <cols>
    <col min="1" max="1" width="7.7109375" style="14" customWidth="1"/>
    <col min="2" max="29" width="7.7109375" style="15" customWidth="1"/>
    <col min="30" max="16384" width="5.85546875" style="11"/>
  </cols>
  <sheetData>
    <row r="1" spans="1:29" x14ac:dyDescent="0.2">
      <c r="A1" s="14" t="s">
        <v>0</v>
      </c>
      <c r="B1" s="15" t="s">
        <v>1</v>
      </c>
    </row>
    <row r="2" spans="1:29" s="12" customFormat="1" x14ac:dyDescent="0.2">
      <c r="A2" s="16" t="s">
        <v>160</v>
      </c>
      <c r="B2" s="17" t="s">
        <v>133</v>
      </c>
      <c r="C2" s="17" t="s">
        <v>134</v>
      </c>
      <c r="D2" s="17" t="s">
        <v>135</v>
      </c>
      <c r="E2" s="17" t="s">
        <v>136</v>
      </c>
      <c r="F2" s="17" t="s">
        <v>137</v>
      </c>
      <c r="G2" s="17" t="s">
        <v>138</v>
      </c>
      <c r="H2" s="17" t="s">
        <v>139</v>
      </c>
      <c r="I2" s="17" t="s">
        <v>140</v>
      </c>
      <c r="J2" s="17" t="s">
        <v>141</v>
      </c>
      <c r="K2" s="17" t="s">
        <v>142</v>
      </c>
      <c r="L2" s="17" t="s">
        <v>143</v>
      </c>
      <c r="M2" s="17" t="s">
        <v>144</v>
      </c>
      <c r="N2" s="17" t="s">
        <v>145</v>
      </c>
      <c r="O2" s="17" t="s">
        <v>146</v>
      </c>
      <c r="P2" s="17" t="s">
        <v>147</v>
      </c>
      <c r="Q2" s="17" t="s">
        <v>148</v>
      </c>
      <c r="R2" s="17" t="s">
        <v>149</v>
      </c>
      <c r="S2" s="17" t="s">
        <v>150</v>
      </c>
      <c r="T2" s="17" t="s">
        <v>151</v>
      </c>
      <c r="U2" s="17" t="s">
        <v>152</v>
      </c>
      <c r="V2" s="17" t="s">
        <v>153</v>
      </c>
      <c r="W2" s="17" t="s">
        <v>154</v>
      </c>
      <c r="X2" s="17" t="s">
        <v>155</v>
      </c>
      <c r="Y2" s="17" t="s">
        <v>156</v>
      </c>
      <c r="Z2" s="17" t="s">
        <v>157</v>
      </c>
      <c r="AA2" s="17" t="s">
        <v>158</v>
      </c>
      <c r="AB2" s="17" t="s">
        <v>159</v>
      </c>
      <c r="AC2" s="17" t="s">
        <v>30</v>
      </c>
    </row>
    <row r="3" spans="1:29" s="12" customFormat="1" x14ac:dyDescent="0.2">
      <c r="A3" s="18" t="s">
        <v>100</v>
      </c>
      <c r="B3" s="19">
        <f>(div_classtec_est_02!B3/div_classtec_est_02!$AC3)</f>
        <v>4.5387810659859792E-3</v>
      </c>
      <c r="C3" s="19">
        <f>(div_classtec_est_02!C3/div_classtec_est_02!$AC3)</f>
        <v>5.8878639644210082E-4</v>
      </c>
      <c r="D3" s="19">
        <f>(div_classtec_est_02!D3/div_classtec_est_02!$AC3)</f>
        <v>1.1871032976131056E-2</v>
      </c>
      <c r="E3" s="19">
        <f>(div_classtec_est_02!E3/div_classtec_est_02!$AC3)</f>
        <v>2.0444784173047459E-4</v>
      </c>
      <c r="F3" s="19">
        <f>(div_classtec_est_02!F3/div_classtec_est_02!$AC3)</f>
        <v>1.3342316824771048E-2</v>
      </c>
      <c r="G3" s="19">
        <f>(div_classtec_est_02!G3/div_classtec_est_02!$AC3)</f>
        <v>3.4594367880990697E-4</v>
      </c>
      <c r="H3" s="19">
        <f>(div_classtec_est_02!H3/div_classtec_est_02!$AC3)</f>
        <v>1.3221869955191035E-3</v>
      </c>
      <c r="I3" s="19">
        <f>(div_classtec_est_02!I3/div_classtec_est_02!$AC3)</f>
        <v>4.1063027430117919E-3</v>
      </c>
      <c r="J3" s="19">
        <f>(div_classtec_est_02!J3/div_classtec_est_02!$AC3)</f>
        <v>3.5566908138602773E-3</v>
      </c>
      <c r="K3" s="19">
        <f>(div_classtec_est_02!K3/div_classtec_est_02!$AC3)</f>
        <v>2.9860104274246218E-2</v>
      </c>
      <c r="L3" s="19">
        <f>(div_classtec_est_02!L3/div_classtec_est_02!$AC3)</f>
        <v>9.6550444532754829E-3</v>
      </c>
      <c r="M3" s="19">
        <f>(div_classtec_est_02!M3/div_classtec_est_02!$AC3)</f>
        <v>9.3529527900893666E-3</v>
      </c>
      <c r="N3" s="19">
        <f>(div_classtec_est_02!N3/div_classtec_est_02!$AC3)</f>
        <v>2.5570792452697805E-2</v>
      </c>
      <c r="O3" s="19">
        <f>(div_classtec_est_02!O3/div_classtec_est_02!$AC3)</f>
        <v>1.4950224064310054E-2</v>
      </c>
      <c r="P3" s="19">
        <f>(div_classtec_est_02!P3/div_classtec_est_02!$AC3)</f>
        <v>4.7325095261195275E-3</v>
      </c>
      <c r="Q3" s="19">
        <f>(div_classtec_est_02!Q3/div_classtec_est_02!$AC3)</f>
        <v>2.2551824799308815E-2</v>
      </c>
      <c r="R3" s="19">
        <f>(div_classtec_est_02!R3/div_classtec_est_02!$AC3)</f>
        <v>9.9970901751410518E-2</v>
      </c>
      <c r="S3" s="19">
        <f>(div_classtec_est_02!S3/div_classtec_est_02!$AC3)</f>
        <v>1.4028357246974358E-2</v>
      </c>
      <c r="T3" s="19">
        <f>(div_classtec_est_02!T3/div_classtec_est_02!$AC3)</f>
        <v>5.669597865322859E-2</v>
      </c>
      <c r="U3" s="19">
        <f>(div_classtec_est_02!U3/div_classtec_est_02!$AC3)</f>
        <v>0.36039360010041138</v>
      </c>
      <c r="V3" s="19">
        <f>(div_classtec_est_02!V3/div_classtec_est_02!$AC3)</f>
        <v>7.9148600448304032E-2</v>
      </c>
      <c r="W3" s="19">
        <f>(div_classtec_est_02!W3/div_classtec_est_02!$AC3)</f>
        <v>8.0990190206656029E-2</v>
      </c>
      <c r="X3" s="19">
        <f>(div_classtec_est_02!X3/div_classtec_est_02!$AC3)</f>
        <v>0.10781709928466643</v>
      </c>
      <c r="Y3" s="19">
        <f>(div_classtec_est_02!Y3/div_classtec_est_02!$AC3)</f>
        <v>7.6920333361073789E-3</v>
      </c>
      <c r="Z3" s="19">
        <f>(div_classtec_est_02!Z3/div_classtec_est_02!$AC3)</f>
        <v>1.1742595294815151E-2</v>
      </c>
      <c r="AA3" s="19">
        <f>(div_classtec_est_02!AA3/div_classtec_est_02!$AC3)</f>
        <v>2.1786850748982681E-2</v>
      </c>
      <c r="AB3" s="19">
        <f>(div_classtec_est_02!AB3/div_classtec_est_02!$AC3)</f>
        <v>3.183851232134445E-3</v>
      </c>
      <c r="AC3" s="19">
        <f>(div_classtec_est_02!AC3/div_classtec_est_02!$AC3)</f>
        <v>1</v>
      </c>
    </row>
    <row r="4" spans="1:29" s="13" customFormat="1" x14ac:dyDescent="0.2">
      <c r="A4" s="20" t="s">
        <v>101</v>
      </c>
      <c r="B4" s="19">
        <f>(div_classtec_est_02!B4/div_classtec_est_02!$AC4)</f>
        <v>3.0661522344584407E-4</v>
      </c>
      <c r="C4" s="19">
        <f>(div_classtec_est_02!C4/div_classtec_est_02!$AC4)</f>
        <v>4.2585447700811678E-5</v>
      </c>
      <c r="D4" s="19">
        <f>(div_classtec_est_02!D4/div_classtec_est_02!$AC4)</f>
        <v>0.18171210533936344</v>
      </c>
      <c r="E4" s="19">
        <f>(div_classtec_est_02!E4/div_classtec_est_02!$AC4)</f>
        <v>4.2585447700811678E-5</v>
      </c>
      <c r="F4" s="19">
        <f>(div_classtec_est_02!F4/div_classtec_est_02!$AC4)</f>
        <v>1.8567255197553892E-3</v>
      </c>
      <c r="G4" s="19">
        <f>(div_classtec_est_02!G4/div_classtec_est_02!$AC4)</f>
        <v>5.1102537240974011E-5</v>
      </c>
      <c r="H4" s="19">
        <f>(div_classtec_est_02!H4/div_classtec_est_02!$AC4)</f>
        <v>2.2144432804422072E-4</v>
      </c>
      <c r="I4" s="19">
        <f>(div_classtec_est_02!I4/div_classtec_est_02!$AC4)</f>
        <v>1.9589305942373372E-4</v>
      </c>
      <c r="J4" s="19">
        <f>(div_classtec_est_02!J4/div_classtec_est_02!$AC4)</f>
        <v>8.3467477493590894E-4</v>
      </c>
      <c r="K4" s="19">
        <f>(div_classtec_est_02!K4/div_classtec_est_02!$AC4)</f>
        <v>7.8101711083288618E-3</v>
      </c>
      <c r="L4" s="19">
        <f>(div_classtec_est_02!L4/div_classtec_est_02!$AC4)</f>
        <v>5.536108201105518E-4</v>
      </c>
      <c r="M4" s="19">
        <f>(div_classtec_est_02!M4/div_classtec_est_02!$AC4)</f>
        <v>4.1393055165188947E-3</v>
      </c>
      <c r="N4" s="19">
        <f>(div_classtec_est_02!N4/div_classtec_est_02!$AC4)</f>
        <v>1.3891373040004769E-2</v>
      </c>
      <c r="O4" s="19">
        <f>(div_classtec_est_02!O4/div_classtec_est_02!$AC4)</f>
        <v>2.4699559666470773E-4</v>
      </c>
      <c r="P4" s="19">
        <f>(div_classtec_est_02!P4/div_classtec_est_02!$AC4)</f>
        <v>7.4098678999412319E-4</v>
      </c>
      <c r="Q4" s="19">
        <f>(div_classtec_est_02!Q4/div_classtec_est_02!$AC4)</f>
        <v>1.7962541840202365E-2</v>
      </c>
      <c r="R4" s="19">
        <f>(div_classtec_est_02!R4/div_classtec_est_02!$AC4)</f>
        <v>6.1672245360315472E-2</v>
      </c>
      <c r="S4" s="19">
        <f>(div_classtec_est_02!S4/div_classtec_est_02!$AC4)</f>
        <v>4.9824973809949663E-3</v>
      </c>
      <c r="T4" s="19">
        <f>(div_classtec_est_02!T4/div_classtec_est_02!$AC4)</f>
        <v>4.8888093960531807E-2</v>
      </c>
      <c r="U4" s="19">
        <f>(div_classtec_est_02!U4/div_classtec_est_02!$AC4)</f>
        <v>0.49979984839580621</v>
      </c>
      <c r="V4" s="19">
        <f>(div_classtec_est_02!V4/div_classtec_est_02!$AC4)</f>
        <v>5.2116070896253329E-2</v>
      </c>
      <c r="W4" s="19">
        <f>(div_classtec_est_02!W4/div_classtec_est_02!$AC4)</f>
        <v>2.9000689884252754E-2</v>
      </c>
      <c r="X4" s="19">
        <f>(div_classtec_est_02!X4/div_classtec_est_02!$AC4)</f>
        <v>6.5777482518673713E-2</v>
      </c>
      <c r="Y4" s="19">
        <f>(div_classtec_est_02!Y4/div_classtec_est_02!$AC4)</f>
        <v>3.321664920663311E-4</v>
      </c>
      <c r="Z4" s="19">
        <f>(div_classtec_est_02!Z4/div_classtec_est_02!$AC4)</f>
        <v>6.3878171551217517E-4</v>
      </c>
      <c r="AA4" s="19">
        <f>(div_classtec_est_02!AA4/div_classtec_est_02!$AC4)</f>
        <v>2.8276737273338955E-3</v>
      </c>
      <c r="AB4" s="19">
        <f>(div_classtec_est_02!AB4/div_classtec_est_02!$AC4)</f>
        <v>3.3557332788239601E-3</v>
      </c>
      <c r="AC4" s="19">
        <f>(div_classtec_est_02!AC4/div_classtec_est_02!$AC4)</f>
        <v>1</v>
      </c>
    </row>
    <row r="5" spans="1:29" x14ac:dyDescent="0.2">
      <c r="A5" s="22">
        <v>30</v>
      </c>
      <c r="B5" s="19">
        <f>(div_classtec_est_02!B5/div_classtec_est_02!$AC5)</f>
        <v>6.8098480880041904E-4</v>
      </c>
      <c r="C5" s="19">
        <f>(div_classtec_est_02!C5/div_classtec_est_02!$AC5)</f>
        <v>2.0953378732320587E-4</v>
      </c>
      <c r="D5" s="19">
        <f>(div_classtec_est_02!D5/div_classtec_est_02!$AC5)</f>
        <v>8.6170770036668412E-2</v>
      </c>
      <c r="E5" s="19">
        <f>(div_classtec_est_02!E5/div_classtec_est_02!$AC5)</f>
        <v>0</v>
      </c>
      <c r="F5" s="19">
        <f>(div_classtec_est_02!F5/div_classtec_est_02!$AC5)</f>
        <v>5.1335777894185438E-3</v>
      </c>
      <c r="G5" s="19">
        <f>(div_classtec_est_02!G5/div_classtec_est_02!$AC5)</f>
        <v>0</v>
      </c>
      <c r="H5" s="19">
        <f>(div_classtec_est_02!H5/div_classtec_est_02!$AC5)</f>
        <v>4.1906757464641174E-4</v>
      </c>
      <c r="I5" s="19">
        <f>(div_classtec_est_02!I5/div_classtec_est_02!$AC5)</f>
        <v>0</v>
      </c>
      <c r="J5" s="19">
        <f>(div_classtec_est_02!J5/div_classtec_est_02!$AC5)</f>
        <v>3.143006809848088E-4</v>
      </c>
      <c r="K5" s="19">
        <f>(div_classtec_est_02!K5/div_classtec_est_02!$AC5)</f>
        <v>9.0623363017286532E-3</v>
      </c>
      <c r="L5" s="19">
        <f>(div_classtec_est_02!L5/div_classtec_est_02!$AC5)</f>
        <v>7.8575170246202204E-4</v>
      </c>
      <c r="M5" s="19">
        <f>(div_classtec_est_02!M5/div_classtec_est_02!$AC5)</f>
        <v>6.1288632792037712E-3</v>
      </c>
      <c r="N5" s="19">
        <f>(div_classtec_est_02!N5/div_classtec_est_02!$AC5)</f>
        <v>3.5096909376636982E-3</v>
      </c>
      <c r="O5" s="19">
        <f>(div_classtec_est_02!O5/div_classtec_est_02!$AC5)</f>
        <v>2.6191723415400735E-4</v>
      </c>
      <c r="P5" s="19">
        <f>(div_classtec_est_02!P5/div_classtec_est_02!$AC5)</f>
        <v>3.6668412781561024E-4</v>
      </c>
      <c r="Q5" s="19">
        <f>(div_classtec_est_02!Q5/div_classtec_est_02!$AC5)</f>
        <v>4.8664222105814565E-2</v>
      </c>
      <c r="R5" s="19">
        <f>(div_classtec_est_02!R5/div_classtec_est_02!$AC5)</f>
        <v>6.4326872708224195E-2</v>
      </c>
      <c r="S5" s="19">
        <f>(div_classtec_est_02!S5/div_classtec_est_02!$AC5)</f>
        <v>1.6867469879518072E-2</v>
      </c>
      <c r="T5" s="19">
        <f>(div_classtec_est_02!T5/div_classtec_est_02!$AC5)</f>
        <v>7.6689366160293343E-2</v>
      </c>
      <c r="U5" s="19">
        <f>(div_classtec_est_02!U5/div_classtec_est_02!$AC5)</f>
        <v>0.51288632792037714</v>
      </c>
      <c r="V5" s="19">
        <f>(div_classtec_est_02!V5/div_classtec_est_02!$AC5)</f>
        <v>5.7988475641697221E-2</v>
      </c>
      <c r="W5" s="19">
        <f>(div_classtec_est_02!W5/div_classtec_est_02!$AC5)</f>
        <v>8.4337349397590362E-3</v>
      </c>
      <c r="X5" s="19">
        <f>(div_classtec_est_02!X5/div_classtec_est_02!$AC5)</f>
        <v>8.2346778418019906E-2</v>
      </c>
      <c r="Y5" s="19">
        <f>(div_classtec_est_02!Y5/div_classtec_est_02!$AC5)</f>
        <v>1.5191199580932425E-3</v>
      </c>
      <c r="Z5" s="19">
        <f>(div_classtec_est_02!Z5/div_classtec_est_02!$AC5)</f>
        <v>3.143006809848088E-4</v>
      </c>
      <c r="AA5" s="19">
        <f>(div_classtec_est_02!AA5/div_classtec_est_02!$AC5)</f>
        <v>1.5191199580932425E-3</v>
      </c>
      <c r="AB5" s="19">
        <f>(div_classtec_est_02!AB5/div_classtec_est_02!$AC5)</f>
        <v>1.5400733368255631E-2</v>
      </c>
      <c r="AC5" s="19">
        <f>(div_classtec_est_02!AC5/div_classtec_est_02!$AC5)</f>
        <v>1</v>
      </c>
    </row>
    <row r="6" spans="1:29" x14ac:dyDescent="0.2">
      <c r="A6" s="22">
        <v>32</v>
      </c>
      <c r="B6" s="19">
        <f>(div_classtec_est_02!B6/div_classtec_est_02!$AC6)</f>
        <v>3.148979896249399E-4</v>
      </c>
      <c r="C6" s="19">
        <f>(div_classtec_est_02!C6/div_classtec_est_02!$AC6)</f>
        <v>0</v>
      </c>
      <c r="D6" s="19">
        <f>(div_classtec_est_02!D6/div_classtec_est_02!$AC6)</f>
        <v>0.29070056515902348</v>
      </c>
      <c r="E6" s="19">
        <f>(div_classtec_est_02!E6/div_classtec_est_02!$AC6)</f>
        <v>0</v>
      </c>
      <c r="F6" s="19">
        <f>(div_classtec_est_02!F6/div_classtec_est_02!$AC6)</f>
        <v>2.6517725442100202E-4</v>
      </c>
      <c r="G6" s="19">
        <f>(div_classtec_est_02!G6/div_classtec_est_02!$AC6)</f>
        <v>4.9720735203937882E-5</v>
      </c>
      <c r="H6" s="19">
        <f>(div_classtec_est_02!H6/div_classtec_est_02!$AC6)</f>
        <v>2.3203009761837677E-4</v>
      </c>
      <c r="I6" s="19">
        <f>(div_classtec_est_02!I6/div_classtec_est_02!$AC6)</f>
        <v>2.8175083282231468E-4</v>
      </c>
      <c r="J6" s="19">
        <f>(div_classtec_est_02!J6/div_classtec_est_02!$AC6)</f>
        <v>3.4804514642756517E-4</v>
      </c>
      <c r="K6" s="19">
        <f>(div_classtec_est_02!K6/div_classtec_est_02!$AC6)</f>
        <v>6.0990768516830472E-3</v>
      </c>
      <c r="L6" s="19">
        <f>(div_classtec_est_02!L6/div_classtec_est_02!$AC6)</f>
        <v>3.4804514642756517E-4</v>
      </c>
      <c r="M6" s="19">
        <f>(div_classtec_est_02!M6/div_classtec_est_02!$AC6)</f>
        <v>1.0772825960853208E-3</v>
      </c>
      <c r="N6" s="19">
        <f>(div_classtec_est_02!N6/div_classtec_est_02!$AC6)</f>
        <v>1.8512687074266204E-2</v>
      </c>
      <c r="O6" s="19">
        <f>(div_classtec_est_02!O6/div_classtec_est_02!$AC6)</f>
        <v>6.6294313605250505E-5</v>
      </c>
      <c r="P6" s="19">
        <f>(div_classtec_est_02!P6/div_classtec_est_02!$AC6)</f>
        <v>1.4916220561181365E-4</v>
      </c>
      <c r="Q6" s="19">
        <f>(div_classtec_est_02!Q6/div_classtec_est_02!$AC6)</f>
        <v>6.3974012629066743E-3</v>
      </c>
      <c r="R6" s="19">
        <f>(div_classtec_est_02!R6/div_classtec_est_02!$AC6)</f>
        <v>4.164940252249863E-2</v>
      </c>
      <c r="S6" s="19">
        <f>(div_classtec_est_02!S6/div_classtec_est_02!$AC6)</f>
        <v>2.1214180353680162E-3</v>
      </c>
      <c r="T6" s="19">
        <f>(div_classtec_est_02!T6/div_classtec_est_02!$AC6)</f>
        <v>2.2689228831396988E-2</v>
      </c>
      <c r="U6" s="19">
        <f>(div_classtec_est_02!U6/div_classtec_est_02!$AC6)</f>
        <v>0.45229295457182161</v>
      </c>
      <c r="V6" s="19">
        <f>(div_classtec_est_02!V6/div_classtec_est_02!$AC6)</f>
        <v>5.5488340487594677E-2</v>
      </c>
      <c r="W6" s="19">
        <f>(div_classtec_est_02!W6/div_classtec_est_02!$AC6)</f>
        <v>3.3677511311467262E-2</v>
      </c>
      <c r="X6" s="19">
        <f>(div_classtec_est_02!X6/div_classtec_est_02!$AC6)</f>
        <v>6.3708835374645736E-2</v>
      </c>
      <c r="Y6" s="19">
        <f>(div_classtec_est_02!Y6/div_classtec_est_02!$AC6)</f>
        <v>1.1601504880918839E-4</v>
      </c>
      <c r="Z6" s="19">
        <f>(div_classtec_est_02!Z6/div_classtec_est_02!$AC6)</f>
        <v>5.6350166564462937E-4</v>
      </c>
      <c r="AA6" s="19">
        <f>(div_classtec_est_02!AA6/div_classtec_est_02!$AC6)</f>
        <v>2.6351989658087078E-3</v>
      </c>
      <c r="AB6" s="19">
        <f>(div_classtec_est_02!AB6/div_classtec_est_02!$AC6)</f>
        <v>2.1545651921706416E-4</v>
      </c>
      <c r="AC6" s="19">
        <f>(div_classtec_est_02!AC6/div_classtec_est_02!$AC6)</f>
        <v>1</v>
      </c>
    </row>
    <row r="7" spans="1:29" x14ac:dyDescent="0.2">
      <c r="A7" s="22">
        <v>33</v>
      </c>
      <c r="B7" s="19">
        <f>(div_classtec_est_02!B7/div_classtec_est_02!$AC7)</f>
        <v>1.0530749789385004E-4</v>
      </c>
      <c r="C7" s="19">
        <f>(div_classtec_est_02!C7/div_classtec_est_02!$AC7)</f>
        <v>2.6326874473462509E-5</v>
      </c>
      <c r="D7" s="19">
        <f>(div_classtec_est_02!D7/div_classtec_est_02!$AC7)</f>
        <v>5.6602780117944396E-2</v>
      </c>
      <c r="E7" s="19">
        <f>(div_classtec_est_02!E7/div_classtec_est_02!$AC7)</f>
        <v>1.3163437236731254E-4</v>
      </c>
      <c r="F7" s="19">
        <f>(div_classtec_est_02!F7/div_classtec_est_02!$AC7)</f>
        <v>2.7379949452401011E-3</v>
      </c>
      <c r="G7" s="19">
        <f>(div_classtec_est_02!G7/div_classtec_est_02!$AC7)</f>
        <v>7.8980623420387531E-5</v>
      </c>
      <c r="H7" s="19">
        <f>(div_classtec_est_02!H7/div_classtec_est_02!$AC7)</f>
        <v>1.0530749789385004E-4</v>
      </c>
      <c r="I7" s="19">
        <f>(div_classtec_est_02!I7/div_classtec_est_02!$AC7)</f>
        <v>1.5796124684077506E-4</v>
      </c>
      <c r="J7" s="19">
        <f>(div_classtec_est_02!J7/div_classtec_est_02!$AC7)</f>
        <v>1.8692080876158382E-3</v>
      </c>
      <c r="K7" s="19">
        <f>(div_classtec_est_02!K7/div_classtec_est_02!$AC7)</f>
        <v>9.8989048020219038E-3</v>
      </c>
      <c r="L7" s="19">
        <f>(div_classtec_est_02!L7/div_classtec_est_02!$AC7)</f>
        <v>7.6347935973041284E-4</v>
      </c>
      <c r="M7" s="19">
        <f>(div_classtec_est_02!M7/div_classtec_est_02!$AC7)</f>
        <v>8.0033698399326024E-3</v>
      </c>
      <c r="N7" s="19">
        <f>(div_classtec_est_02!N7/div_classtec_est_02!$AC7)</f>
        <v>1.1768112889637743E-2</v>
      </c>
      <c r="O7" s="19">
        <f>(div_classtec_est_02!O7/div_classtec_est_02!$AC7)</f>
        <v>5.2653748946925017E-4</v>
      </c>
      <c r="P7" s="19">
        <f>(div_classtec_est_02!P7/div_classtec_est_02!$AC7)</f>
        <v>1.8692080876158382E-3</v>
      </c>
      <c r="Q7" s="19">
        <f>(div_classtec_est_02!Q7/div_classtec_est_02!$AC7)</f>
        <v>2.0903538331929233E-2</v>
      </c>
      <c r="R7" s="19">
        <f>(div_classtec_est_02!R7/div_classtec_est_02!$AC7)</f>
        <v>9.214406065711879E-2</v>
      </c>
      <c r="S7" s="19">
        <f>(div_classtec_est_02!S7/div_classtec_est_02!$AC7)</f>
        <v>3.5541280539174388E-3</v>
      </c>
      <c r="T7" s="19">
        <f>(div_classtec_est_02!T7/div_classtec_est_02!$AC7)</f>
        <v>7.6532224094355519E-2</v>
      </c>
      <c r="U7" s="19">
        <f>(div_classtec_est_02!U7/div_classtec_est_02!$AC7)</f>
        <v>0.56868681550126365</v>
      </c>
      <c r="V7" s="19">
        <f>(div_classtec_est_02!V7/div_classtec_est_02!$AC7)</f>
        <v>4.3807919123841618E-2</v>
      </c>
      <c r="W7" s="19">
        <f>(div_classtec_est_02!W7/div_classtec_est_02!$AC7)</f>
        <v>3.190817186183656E-2</v>
      </c>
      <c r="X7" s="19">
        <f>(div_classtec_est_02!X7/div_classtec_est_02!$AC7)</f>
        <v>6.0736099410278015E-2</v>
      </c>
      <c r="Y7" s="19">
        <f>(div_classtec_est_02!Y7/div_classtec_est_02!$AC7)</f>
        <v>7.8980623420387531E-5</v>
      </c>
      <c r="Z7" s="19">
        <f>(div_classtec_est_02!Z7/div_classtec_est_02!$AC7)</f>
        <v>9.2144060657118785E-4</v>
      </c>
      <c r="AA7" s="19">
        <f>(div_classtec_est_02!AA7/div_classtec_est_02!$AC7)</f>
        <v>3.7910699241786015E-3</v>
      </c>
      <c r="AB7" s="19">
        <f>(div_classtec_est_02!AB7/div_classtec_est_02!$AC7)</f>
        <v>2.2904380791912383E-3</v>
      </c>
      <c r="AC7" s="19">
        <f>(div_classtec_est_02!AC7/div_classtec_est_02!$AC7)</f>
        <v>1</v>
      </c>
    </row>
    <row r="8" spans="1:29" s="13" customFormat="1" x14ac:dyDescent="0.2">
      <c r="A8" s="20" t="s">
        <v>102</v>
      </c>
      <c r="B8" s="19">
        <f>(div_classtec_est_02!B8/div_classtec_est_02!$AC8)</f>
        <v>5.9600725225631313E-4</v>
      </c>
      <c r="C8" s="19">
        <f>(div_classtec_est_02!C8/div_classtec_est_02!$AC8)</f>
        <v>4.7079564463944066E-5</v>
      </c>
      <c r="D8" s="19">
        <f>(div_classtec_est_02!D8/div_classtec_est_02!$AC8)</f>
        <v>1.437128747583416E-2</v>
      </c>
      <c r="E8" s="19">
        <f>(div_classtec_est_02!E8/div_classtec_est_02!$AC8)</f>
        <v>1.3022007192154741E-5</v>
      </c>
      <c r="F8" s="19">
        <f>(div_classtec_est_02!F8/div_classtec_est_02!$AC8)</f>
        <v>2.0344382005589444E-3</v>
      </c>
      <c r="G8" s="19">
        <f>(div_classtec_est_02!G8/div_classtec_est_02!$AC8)</f>
        <v>2.6044014384309482E-5</v>
      </c>
      <c r="H8" s="19">
        <f>(div_classtec_est_02!H8/div_classtec_est_02!$AC8)</f>
        <v>3.0251124400236399E-4</v>
      </c>
      <c r="I8" s="19">
        <f>(div_classtec_est_02!I8/div_classtec_est_02!$AC8)</f>
        <v>1.5806713345553986E-3</v>
      </c>
      <c r="J8" s="19">
        <f>(div_classtec_est_02!J8/div_classtec_est_02!$AC8)</f>
        <v>1.564644248780439E-3</v>
      </c>
      <c r="K8" s="19">
        <f>(div_classtec_est_02!K8/div_classtec_est_02!$AC8)</f>
        <v>8.7417735973795707E-3</v>
      </c>
      <c r="L8" s="19">
        <f>(div_classtec_est_02!L8/div_classtec_est_02!$AC8)</f>
        <v>1.5145596057336899E-3</v>
      </c>
      <c r="M8" s="19">
        <f>(div_classtec_est_02!M8/div_classtec_est_02!$AC8)</f>
        <v>1.2330839118109606E-3</v>
      </c>
      <c r="N8" s="19">
        <f>(div_classtec_est_02!N8/div_classtec_est_02!$AC8)</f>
        <v>1.307409522092336E-2</v>
      </c>
      <c r="O8" s="19">
        <f>(div_classtec_est_02!O8/div_classtec_est_02!$AC8)</f>
        <v>1.4183970910839319E-3</v>
      </c>
      <c r="P8" s="19">
        <f>(div_classtec_est_02!P8/div_classtec_est_02!$AC8)</f>
        <v>1.5446103915617393E-3</v>
      </c>
      <c r="Q8" s="19">
        <f>(div_classtec_est_02!Q8/div_classtec_est_02!$AC8)</f>
        <v>2.008995201891196E-2</v>
      </c>
      <c r="R8" s="19">
        <f>(div_classtec_est_02!R8/div_classtec_est_02!$AC8)</f>
        <v>8.6170628361931664E-2</v>
      </c>
      <c r="S8" s="19">
        <f>(div_classtec_est_02!S8/div_classtec_est_02!$AC8)</f>
        <v>4.6698921176788772E-3</v>
      </c>
      <c r="T8" s="19">
        <f>(div_classtec_est_02!T8/div_classtec_est_02!$AC8)</f>
        <v>6.4658272480492038E-2</v>
      </c>
      <c r="U8" s="19">
        <f>(div_classtec_est_02!U8/div_classtec_est_02!$AC8)</f>
        <v>0.54723282347166713</v>
      </c>
      <c r="V8" s="19">
        <f>(div_classtec_est_02!V8/div_classtec_est_02!$AC8)</f>
        <v>6.6968176217808095E-2</v>
      </c>
      <c r="W8" s="19">
        <f>(div_classtec_est_02!W8/div_classtec_est_02!$AC8)</f>
        <v>5.1202532279552446E-2</v>
      </c>
      <c r="X8" s="19">
        <f>(div_classtec_est_02!X8/div_classtec_est_02!$AC8)</f>
        <v>9.2291973435105326E-2</v>
      </c>
      <c r="Y8" s="19">
        <f>(div_classtec_est_02!Y8/div_classtec_est_02!$AC8)</f>
        <v>1.2851719405795794E-3</v>
      </c>
      <c r="Z8" s="19">
        <f>(div_classtec_est_02!Z8/div_classtec_est_02!$AC8)</f>
        <v>1.7780048281595896E-3</v>
      </c>
      <c r="AA8" s="19">
        <f>(div_classtec_est_02!AA8/div_classtec_est_02!$AC8)</f>
        <v>1.4092816860494236E-2</v>
      </c>
      <c r="AB8" s="19">
        <f>(div_classtec_est_02!AB8/div_classtec_est_02!$AC8)</f>
        <v>1.4975308270977954E-3</v>
      </c>
      <c r="AC8" s="19">
        <f>(div_classtec_est_02!AC8/div_classtec_est_02!$AC8)</f>
        <v>1</v>
      </c>
    </row>
    <row r="9" spans="1:29" x14ac:dyDescent="0.2">
      <c r="A9" s="22">
        <v>24</v>
      </c>
      <c r="B9" s="19">
        <f>(div_classtec_est_02!B9/div_classtec_est_02!$AC9)</f>
        <v>5.4897345551879783E-4</v>
      </c>
      <c r="C9" s="19">
        <f>(div_classtec_est_02!C9/div_classtec_est_02!$AC9)</f>
        <v>1.4352247203105826E-5</v>
      </c>
      <c r="D9" s="19">
        <f>(div_classtec_est_02!D9/div_classtec_est_02!$AC9)</f>
        <v>5.7624272520469888E-3</v>
      </c>
      <c r="E9" s="19">
        <f>(div_classtec_est_02!E9/div_classtec_est_02!$AC9)</f>
        <v>2.1528370804658738E-5</v>
      </c>
      <c r="F9" s="19">
        <f>(div_classtec_est_02!F9/div_classtec_est_02!$AC9)</f>
        <v>3.9935127842641964E-3</v>
      </c>
      <c r="G9" s="19">
        <f>(div_classtec_est_02!G9/div_classtec_est_02!$AC9)</f>
        <v>5.0232865210870393E-5</v>
      </c>
      <c r="H9" s="19">
        <f>(div_classtec_est_02!H9/div_classtec_est_02!$AC9)</f>
        <v>5.8485407352656244E-4</v>
      </c>
      <c r="I9" s="19">
        <f>(div_classtec_est_02!I9/div_classtec_est_02!$AC9)</f>
        <v>3.6275304805849975E-3</v>
      </c>
      <c r="J9" s="19">
        <f>(div_classtec_est_02!J9/div_classtec_est_02!$AC9)</f>
        <v>2.9422106766366944E-3</v>
      </c>
      <c r="K9" s="19">
        <f>(div_classtec_est_02!K9/div_classtec_est_02!$AC9)</f>
        <v>1.4459889057129119E-2</v>
      </c>
      <c r="L9" s="19">
        <f>(div_classtec_est_02!L9/div_classtec_est_02!$AC9)</f>
        <v>2.6623418561761308E-3</v>
      </c>
      <c r="M9" s="19">
        <f>(div_classtec_est_02!M9/div_classtec_est_02!$AC9)</f>
        <v>1.689977108165711E-3</v>
      </c>
      <c r="N9" s="19">
        <f>(div_classtec_est_02!N9/div_classtec_est_02!$AC9)</f>
        <v>2.3950312520182846E-2</v>
      </c>
      <c r="O9" s="19">
        <f>(div_classtec_est_02!O9/div_classtec_est_02!$AC9)</f>
        <v>3.4122467725384103E-3</v>
      </c>
      <c r="P9" s="19">
        <f>(div_classtec_est_02!P9/div_classtec_est_02!$AC9)</f>
        <v>2.3178879233015908E-3</v>
      </c>
      <c r="Q9" s="19">
        <f>(div_classtec_est_02!Q9/div_classtec_est_02!$AC9)</f>
        <v>4.3257673070160964E-2</v>
      </c>
      <c r="R9" s="19">
        <f>(div_classtec_est_02!R9/div_classtec_est_02!$AC9)</f>
        <v>9.4233267073792079E-2</v>
      </c>
      <c r="S9" s="19">
        <f>(div_classtec_est_02!S9/div_classtec_est_02!$AC9)</f>
        <v>4.4384324475604765E-3</v>
      </c>
      <c r="T9" s="19">
        <f>(div_classtec_est_02!T9/div_classtec_est_02!$AC9)</f>
        <v>0.11388508155664473</v>
      </c>
      <c r="U9" s="19">
        <f>(div_classtec_est_02!U9/div_classtec_est_02!$AC9)</f>
        <v>0.50686755028668617</v>
      </c>
      <c r="V9" s="19">
        <f>(div_classtec_est_02!V9/div_classtec_est_02!$AC9)</f>
        <v>5.4359136281763316E-2</v>
      </c>
      <c r="W9" s="19">
        <f>(div_classtec_est_02!W9/div_classtec_est_02!$AC9)</f>
        <v>1.9580053246837124E-2</v>
      </c>
      <c r="X9" s="19">
        <f>(div_classtec_est_02!X9/div_classtec_est_02!$AC9)</f>
        <v>5.4592360298813786E-2</v>
      </c>
      <c r="Y9" s="19">
        <f>(div_classtec_est_02!Y9/div_classtec_est_02!$AC9)</f>
        <v>1.6971532317672639E-3</v>
      </c>
      <c r="Z9" s="19">
        <f>(div_classtec_est_02!Z9/div_classtec_est_02!$AC9)</f>
        <v>2.4183536537233318E-3</v>
      </c>
      <c r="AA9" s="19">
        <f>(div_classtec_est_02!AA9/div_classtec_est_02!$AC9)</f>
        <v>3.6817102137767219E-2</v>
      </c>
      <c r="AB9" s="19">
        <f>(div_classtec_est_02!AB9/div_classtec_est_02!$AC9)</f>
        <v>1.815559271192887E-3</v>
      </c>
      <c r="AC9" s="19">
        <f>(div_classtec_est_02!AC9/div_classtec_est_02!$AC9)</f>
        <v>1</v>
      </c>
    </row>
    <row r="10" spans="1:29" x14ac:dyDescent="0.2">
      <c r="A10" s="22">
        <v>29</v>
      </c>
      <c r="B10" s="19">
        <f>(div_classtec_est_02!B10/div_classtec_est_02!$AC10)</f>
        <v>2.4521737276239148E-4</v>
      </c>
      <c r="C10" s="19">
        <f>(div_classtec_est_02!C10/div_classtec_est_02!$AC10)</f>
        <v>5.3308124513563365E-5</v>
      </c>
      <c r="D10" s="19">
        <f>(div_classtec_est_02!D10/div_classtec_est_02!$AC10)</f>
        <v>7.3600750578393147E-3</v>
      </c>
      <c r="E10" s="19">
        <f>(div_classtec_est_02!E10/div_classtec_est_02!$AC10)</f>
        <v>3.5538749675708908E-6</v>
      </c>
      <c r="F10" s="19">
        <f>(div_classtec_est_02!F10/div_classtec_est_02!$AC10)</f>
        <v>5.8994324461676792E-4</v>
      </c>
      <c r="G10" s="19">
        <f>(div_classtec_est_02!G10/div_classtec_est_02!$AC10)</f>
        <v>3.1984874708138018E-5</v>
      </c>
      <c r="H10" s="19">
        <f>(div_classtec_est_02!H10/div_classtec_est_02!$AC10)</f>
        <v>1.2438562386498118E-4</v>
      </c>
      <c r="I10" s="19">
        <f>(div_classtec_est_02!I10/div_classtec_est_02!$AC10)</f>
        <v>4.4068049597879047E-4</v>
      </c>
      <c r="J10" s="19">
        <f>(div_classtec_est_02!J10/div_classtec_est_02!$AC10)</f>
        <v>4.1580337120579426E-4</v>
      </c>
      <c r="K10" s="19">
        <f>(div_classtec_est_02!K10/div_classtec_est_02!$AC10)</f>
        <v>7.4986761815745802E-3</v>
      </c>
      <c r="L10" s="19">
        <f>(div_classtec_est_02!L10/div_classtec_est_02!$AC10)</f>
        <v>2.1181094806722511E-3</v>
      </c>
      <c r="M10" s="19">
        <f>(div_classtec_est_02!M10/div_classtec_est_02!$AC10)</f>
        <v>1.0945934900118343E-3</v>
      </c>
      <c r="N10" s="19">
        <f>(div_classtec_est_02!N10/div_classtec_est_02!$AC10)</f>
        <v>4.9434400798911097E-3</v>
      </c>
      <c r="O10" s="19">
        <f>(div_classtec_est_02!O10/div_classtec_est_02!$AC10)</f>
        <v>1.0555008653685546E-3</v>
      </c>
      <c r="P10" s="19">
        <f>(div_classtec_est_02!P10/div_classtec_est_02!$AC10)</f>
        <v>1.5210584861203413E-3</v>
      </c>
      <c r="Q10" s="19">
        <f>(div_classtec_est_02!Q10/div_classtec_est_02!$AC10)</f>
        <v>1.0153420782350035E-2</v>
      </c>
      <c r="R10" s="19">
        <f>(div_classtec_est_02!R10/div_classtec_est_02!$AC10)</f>
        <v>5.126820028217767E-2</v>
      </c>
      <c r="S10" s="19">
        <f>(div_classtec_est_02!S10/div_classtec_est_02!$AC10)</f>
        <v>9.2187516658788909E-3</v>
      </c>
      <c r="T10" s="19">
        <f>(div_classtec_est_02!T10/div_classtec_est_02!$AC10)</f>
        <v>4.0226310757934917E-2</v>
      </c>
      <c r="U10" s="19">
        <f>(div_classtec_est_02!U10/div_classtec_est_02!$AC10)</f>
        <v>0.5337387120046343</v>
      </c>
      <c r="V10" s="19">
        <f>(div_classtec_est_02!V10/div_classtec_est_02!$AC10)</f>
        <v>7.8753869281370945E-2</v>
      </c>
      <c r="W10" s="19">
        <f>(div_classtec_est_02!W10/div_classtec_est_02!$AC10)</f>
        <v>9.4717875635699389E-2</v>
      </c>
      <c r="X10" s="19">
        <f>(div_classtec_est_02!X10/div_classtec_est_02!$AC10)</f>
        <v>0.14538902492332514</v>
      </c>
      <c r="Y10" s="19">
        <f>(div_classtec_est_02!Y10/div_classtec_est_02!$AC10)</f>
        <v>1.4535348617364945E-3</v>
      </c>
      <c r="Z10" s="19">
        <f>(div_classtec_est_02!Z10/div_classtec_est_02!$AC10)</f>
        <v>1.2012097390389611E-3</v>
      </c>
      <c r="AA10" s="19">
        <f>(div_classtec_est_02!AA10/div_classtec_est_02!$AC10)</f>
        <v>4.9576555797613926E-3</v>
      </c>
      <c r="AB10" s="19">
        <f>(div_classtec_est_02!AB10/div_classtec_est_02!$AC10)</f>
        <v>1.4251038619959272E-3</v>
      </c>
      <c r="AC10" s="19">
        <f>(div_classtec_est_02!AC10/div_classtec_est_02!$AC10)</f>
        <v>1</v>
      </c>
    </row>
    <row r="11" spans="1:29" x14ac:dyDescent="0.2">
      <c r="A11" s="22">
        <v>31</v>
      </c>
      <c r="B11" s="19">
        <f>(div_classtec_est_02!B11/div_classtec_est_02!$AC11)</f>
        <v>1.1000648545697843E-3</v>
      </c>
      <c r="C11" s="19">
        <f>(div_classtec_est_02!C11/div_classtec_est_02!$AC11)</f>
        <v>0</v>
      </c>
      <c r="D11" s="19">
        <f>(div_classtec_est_02!D11/div_classtec_est_02!$AC11)</f>
        <v>1.4309052548620404E-2</v>
      </c>
      <c r="E11" s="19">
        <f>(div_classtec_est_02!E11/div_classtec_est_02!$AC11)</f>
        <v>0</v>
      </c>
      <c r="F11" s="19">
        <f>(div_classtec_est_02!F11/div_classtec_est_02!$AC11)</f>
        <v>1.5762123289358105E-3</v>
      </c>
      <c r="G11" s="19">
        <f>(div_classtec_est_02!G11/div_classtec_est_02!$AC11)</f>
        <v>2.4628317639622038E-5</v>
      </c>
      <c r="H11" s="19">
        <f>(div_classtec_est_02!H11/div_classtec_est_02!$AC11)</f>
        <v>1.0672270977169549E-4</v>
      </c>
      <c r="I11" s="19">
        <f>(div_classtec_est_02!I11/div_classtec_est_02!$AC11)</f>
        <v>7.634778468282832E-4</v>
      </c>
      <c r="J11" s="19">
        <f>(div_classtec_est_02!J11/div_classtec_est_02!$AC11)</f>
        <v>5.8287018413772154E-4</v>
      </c>
      <c r="K11" s="19">
        <f>(div_classtec_est_02!K11/div_classtec_est_02!$AC11)</f>
        <v>9.1863624795790206E-3</v>
      </c>
      <c r="L11" s="19">
        <f>(div_classtec_est_02!L11/div_classtec_est_02!$AC11)</f>
        <v>4.1047196066036726E-5</v>
      </c>
      <c r="M11" s="19">
        <f>(div_classtec_est_02!M11/div_classtec_est_02!$AC11)</f>
        <v>2.0934069993678731E-3</v>
      </c>
      <c r="N11" s="19">
        <f>(div_classtec_est_02!N11/div_classtec_est_02!$AC11)</f>
        <v>2.7353851458406877E-2</v>
      </c>
      <c r="O11" s="19">
        <f>(div_classtec_est_02!O11/div_classtec_est_02!$AC11)</f>
        <v>5.7466074492451421E-5</v>
      </c>
      <c r="P11" s="19">
        <f>(div_classtec_est_02!P11/div_classtec_est_02!$AC11)</f>
        <v>6.8138345469620975E-4</v>
      </c>
      <c r="Q11" s="19">
        <f>(div_classtec_est_02!Q11/div_classtec_est_02!$AC11)</f>
        <v>1.1517843216129905E-2</v>
      </c>
      <c r="R11" s="19">
        <f>(div_classtec_est_02!R11/div_classtec_est_02!$AC11)</f>
        <v>0.12020260895978195</v>
      </c>
      <c r="S11" s="19">
        <f>(div_classtec_est_02!S11/div_classtec_est_02!$AC11)</f>
        <v>2.4546223247489964E-3</v>
      </c>
      <c r="T11" s="19">
        <f>(div_classtec_est_02!T11/div_classtec_est_02!$AC11)</f>
        <v>4.3189859700683848E-2</v>
      </c>
      <c r="U11" s="19">
        <f>(div_classtec_est_02!U11/div_classtec_est_02!$AC11)</f>
        <v>0.52933643102839645</v>
      </c>
      <c r="V11" s="19">
        <f>(div_classtec_est_02!V11/div_classtec_est_02!$AC11)</f>
        <v>6.5396392772409717E-2</v>
      </c>
      <c r="W11" s="19">
        <f>(div_classtec_est_02!W11/div_classtec_est_02!$AC11)</f>
        <v>8.1289867089179138E-2</v>
      </c>
      <c r="X11" s="19">
        <f>(div_classtec_est_02!X11/div_classtec_est_02!$AC11)</f>
        <v>7.9721864199456538E-2</v>
      </c>
      <c r="Y11" s="19">
        <f>(div_classtec_est_02!Y11/div_classtec_est_02!$AC11)</f>
        <v>8.5378167817356393E-4</v>
      </c>
      <c r="Z11" s="19">
        <f>(div_classtec_est_02!Z11/div_classtec_est_02!$AC11)</f>
        <v>1.7732388700527867E-3</v>
      </c>
      <c r="AA11" s="19">
        <f>(div_classtec_est_02!AA11/div_classtec_est_02!$AC11)</f>
        <v>4.3263744653602712E-3</v>
      </c>
      <c r="AB11" s="19">
        <f>(div_classtec_est_02!AB11/div_classtec_est_02!$AC11)</f>
        <v>2.060569242515044E-3</v>
      </c>
      <c r="AC11" s="19">
        <f>(div_classtec_est_02!AC11/div_classtec_est_02!$AC11)</f>
        <v>1</v>
      </c>
    </row>
    <row r="12" spans="1:29" x14ac:dyDescent="0.2">
      <c r="A12" s="22">
        <v>34</v>
      </c>
      <c r="B12" s="19">
        <f>(div_classtec_est_02!B12/div_classtec_est_02!$AC12)</f>
        <v>7.4620282013203743E-4</v>
      </c>
      <c r="C12" s="19">
        <f>(div_classtec_est_02!C12/div_classtec_est_02!$AC12)</f>
        <v>4.4110511534898766E-5</v>
      </c>
      <c r="D12" s="19">
        <f>(div_classtec_est_02!D12/div_classtec_est_02!$AC12)</f>
        <v>1.081442707797268E-2</v>
      </c>
      <c r="E12" s="19">
        <f>(div_classtec_est_02!E12/div_classtec_est_02!$AC12)</f>
        <v>2.2055255767449383E-5</v>
      </c>
      <c r="F12" s="19">
        <f>(div_classtec_est_02!F12/div_classtec_est_02!$AC12)</f>
        <v>8.1972033935686869E-4</v>
      </c>
      <c r="G12" s="19">
        <f>(div_classtec_est_02!G12/div_classtec_est_02!$AC12)</f>
        <v>0</v>
      </c>
      <c r="H12" s="19">
        <f>(div_classtec_est_02!H12/div_classtec_est_02!$AC12)</f>
        <v>3.161253326667745E-4</v>
      </c>
      <c r="I12" s="19">
        <f>(div_classtec_est_02!I12/div_classtec_est_02!$AC12)</f>
        <v>6.7636117686844773E-4</v>
      </c>
      <c r="J12" s="19">
        <f>(div_classtec_est_02!J12/div_classtec_est_02!$AC12)</f>
        <v>4.2272573554277983E-4</v>
      </c>
      <c r="K12" s="19">
        <f>(div_classtec_est_02!K12/div_classtec_est_02!$AC12)</f>
        <v>4.23093323138904E-3</v>
      </c>
      <c r="L12" s="19">
        <f>(div_classtec_est_02!L12/div_classtec_est_02!$AC12)</f>
        <v>5.697607739924424E-4</v>
      </c>
      <c r="M12" s="19">
        <f>(div_classtec_est_02!M12/div_classtec_est_02!$AC12)</f>
        <v>5.8814015379865026E-4</v>
      </c>
      <c r="N12" s="19">
        <f>(div_classtec_est_02!N12/div_classtec_est_02!$AC12)</f>
        <v>5.0727088265133582E-3</v>
      </c>
      <c r="O12" s="19">
        <f>(div_classtec_est_02!O12/div_classtec_est_02!$AC12)</f>
        <v>4.2272573554277983E-4</v>
      </c>
      <c r="P12" s="19">
        <f>(div_classtec_est_02!P12/div_classtec_est_02!$AC12)</f>
        <v>5.1829851053506045E-4</v>
      </c>
      <c r="Q12" s="19">
        <f>(div_classtec_est_02!Q12/div_classtec_est_02!$AC12)</f>
        <v>1.2141418299980885E-2</v>
      </c>
      <c r="R12" s="19">
        <f>(div_classtec_est_02!R12/div_classtec_est_02!$AC12)</f>
        <v>0.10824351943068033</v>
      </c>
      <c r="S12" s="19">
        <f>(div_classtec_est_02!S12/div_classtec_est_02!$AC12)</f>
        <v>1.6945788181323609E-3</v>
      </c>
      <c r="T12" s="19">
        <f>(div_classtec_est_02!T12/div_classtec_est_02!$AC12)</f>
        <v>2.3775565717310435E-2</v>
      </c>
      <c r="U12" s="19">
        <f>(div_classtec_est_02!U12/div_classtec_est_02!$AC12)</f>
        <v>0.62195821264207263</v>
      </c>
      <c r="V12" s="19">
        <f>(div_classtec_est_02!V12/div_classtec_est_02!$AC12)</f>
        <v>7.5495140491979237E-2</v>
      </c>
      <c r="W12" s="19">
        <f>(div_classtec_est_02!W12/div_classtec_est_02!$AC12)</f>
        <v>2.8197644498684036E-2</v>
      </c>
      <c r="X12" s="19">
        <f>(div_classtec_est_02!X12/div_classtec_est_02!$AC12)</f>
        <v>9.466115775389275E-2</v>
      </c>
      <c r="Y12" s="19">
        <f>(div_classtec_est_02!Y12/div_classtec_est_02!$AC12)</f>
        <v>6.7268530090720618E-4</v>
      </c>
      <c r="Z12" s="19">
        <f>(div_classtec_est_02!Z12/div_classtec_est_02!$AC12)</f>
        <v>1.7350134537060182E-3</v>
      </c>
      <c r="AA12" s="19">
        <f>(div_classtec_est_02!AA12/div_classtec_est_02!$AC12)</f>
        <v>5.4770551822499302E-3</v>
      </c>
      <c r="AB12" s="19">
        <f>(div_classtec_est_02!AB12/div_classtec_est_02!$AC12)</f>
        <v>6.8371292879093083E-4</v>
      </c>
      <c r="AC12" s="19">
        <f>(div_classtec_est_02!AC12/div_classtec_est_02!$AC12)</f>
        <v>1</v>
      </c>
    </row>
    <row r="13" spans="1:29" x14ac:dyDescent="0.2">
      <c r="A13" s="22">
        <v>35</v>
      </c>
      <c r="B13" s="19">
        <f>(div_classtec_est_02!B13/div_classtec_est_02!$AC13)</f>
        <v>8.1135902636916835E-4</v>
      </c>
      <c r="C13" s="19">
        <f>(div_classtec_est_02!C13/div_classtec_est_02!$AC13)</f>
        <v>3.6060401171963036E-4</v>
      </c>
      <c r="D13" s="19">
        <f>(div_classtec_est_02!D13/div_classtec_est_02!$AC13)</f>
        <v>0.13488843813387424</v>
      </c>
      <c r="E13" s="19">
        <f>(div_classtec_est_02!E13/div_classtec_est_02!$AC13)</f>
        <v>0</v>
      </c>
      <c r="F13" s="19">
        <f>(div_classtec_est_02!F13/div_classtec_est_02!$AC13)</f>
        <v>7.5952219968447145E-3</v>
      </c>
      <c r="G13" s="19">
        <f>(div_classtec_est_02!G13/div_classtec_est_02!$AC13)</f>
        <v>0</v>
      </c>
      <c r="H13" s="19">
        <f>(div_classtec_est_02!H13/div_classtec_est_02!$AC13)</f>
        <v>1.126887536623845E-4</v>
      </c>
      <c r="I13" s="19">
        <f>(div_classtec_est_02!I13/div_classtec_est_02!$AC13)</f>
        <v>3.7412666215911653E-3</v>
      </c>
      <c r="J13" s="19">
        <f>(div_classtec_est_02!J13/div_classtec_est_02!$AC13)</f>
        <v>9.894072571557359E-3</v>
      </c>
      <c r="K13" s="19">
        <f>(div_classtec_est_02!K13/div_classtec_est_02!$AC13)</f>
        <v>7.1444669821951771E-3</v>
      </c>
      <c r="L13" s="19">
        <f>(div_classtec_est_02!L13/div_classtec_est_02!$AC13)</f>
        <v>3.155285102546766E-4</v>
      </c>
      <c r="M13" s="19">
        <f>(div_classtec_est_02!M13/div_classtec_est_02!$AC13)</f>
        <v>8.3389677710164528E-4</v>
      </c>
      <c r="N13" s="19">
        <f>(div_classtec_est_02!N13/div_classtec_est_02!$AC13)</f>
        <v>6.1753437006986699E-3</v>
      </c>
      <c r="O13" s="19">
        <f>(div_classtec_est_02!O13/div_classtec_est_02!$AC13)</f>
        <v>1.0367365336939373E-3</v>
      </c>
      <c r="P13" s="19">
        <f>(div_classtec_est_02!P13/div_classtec_est_02!$AC13)</f>
        <v>5.4992111787243629E-3</v>
      </c>
      <c r="Q13" s="19">
        <f>(div_classtec_est_02!Q13/div_classtec_est_02!$AC13)</f>
        <v>9.8489970700924041E-3</v>
      </c>
      <c r="R13" s="19">
        <f>(div_classtec_est_02!R13/div_classtec_est_02!$AC13)</f>
        <v>2.8104575163398694E-2</v>
      </c>
      <c r="S13" s="19">
        <f>(div_classtec_est_02!S13/div_classtec_est_02!$AC13)</f>
        <v>1.6001803020058599E-3</v>
      </c>
      <c r="T13" s="19">
        <f>(div_classtec_est_02!T13/div_classtec_est_02!$AC13)</f>
        <v>0.219990984899707</v>
      </c>
      <c r="U13" s="19">
        <f>(div_classtec_est_02!U13/div_classtec_est_02!$AC13)</f>
        <v>0.47732702276312822</v>
      </c>
      <c r="V13" s="19">
        <f>(div_classtec_est_02!V13/div_classtec_est_02!$AC13)</f>
        <v>2.3461798512508451E-2</v>
      </c>
      <c r="W13" s="19">
        <f>(div_classtec_est_02!W13/div_classtec_est_02!$AC13)</f>
        <v>3.2319134550371872E-2</v>
      </c>
      <c r="X13" s="19">
        <f>(div_classtec_est_02!X13/div_classtec_est_02!$AC13)</f>
        <v>1.235068740139734E-2</v>
      </c>
      <c r="Y13" s="19">
        <f>(div_classtec_est_02!Y13/div_classtec_est_02!$AC13)</f>
        <v>2.5693035835023664E-3</v>
      </c>
      <c r="Z13" s="19">
        <f>(div_classtec_est_02!Z13/div_classtec_est_02!$AC13)</f>
        <v>1.6903313049357674E-3</v>
      </c>
      <c r="AA13" s="19">
        <f>(div_classtec_est_02!AA13/div_classtec_est_02!$AC13)</f>
        <v>8.9249492900608518E-3</v>
      </c>
      <c r="AB13" s="19">
        <f>(div_classtec_est_02!AB13/div_classtec_est_02!$AC13)</f>
        <v>3.4032003606040118E-3</v>
      </c>
      <c r="AC13" s="19">
        <f>(div_classtec_est_02!AC13/div_classtec_est_02!$AC13)</f>
        <v>1</v>
      </c>
    </row>
    <row r="14" spans="1:29" s="13" customFormat="1" x14ac:dyDescent="0.2">
      <c r="A14" s="20" t="s">
        <v>103</v>
      </c>
      <c r="B14" s="19">
        <f>(div_classtec_est_02!B14/div_classtec_est_02!$AC14)</f>
        <v>2.0719441256006692E-3</v>
      </c>
      <c r="C14" s="19">
        <f>(div_classtec_est_02!C14/div_classtec_est_02!$AC14)</f>
        <v>4.3066017463402726E-4</v>
      </c>
      <c r="D14" s="19">
        <f>(div_classtec_est_02!D14/div_classtec_est_02!$AC14)</f>
        <v>9.26228884828912E-3</v>
      </c>
      <c r="E14" s="19">
        <f>(div_classtec_est_02!E14/div_classtec_est_02!$AC14)</f>
        <v>1.8658993192562578E-4</v>
      </c>
      <c r="F14" s="19">
        <f>(div_classtec_est_02!F14/div_classtec_est_02!$AC14)</f>
        <v>8.7202053019838667E-3</v>
      </c>
      <c r="G14" s="19">
        <f>(div_classtec_est_02!G14/div_classtec_est_02!$AC14)</f>
        <v>3.2454267780428751E-4</v>
      </c>
      <c r="H14" s="19">
        <f>(div_classtec_est_02!H14/div_classtec_est_02!$AC14)</f>
        <v>2.1364989361720944E-3</v>
      </c>
      <c r="I14" s="19">
        <f>(div_classtec_est_02!I14/div_classtec_est_02!$AC14)</f>
        <v>7.5935912106414628E-3</v>
      </c>
      <c r="J14" s="19">
        <f>(div_classtec_est_02!J14/div_classtec_est_02!$AC14)</f>
        <v>4.1545000008843128E-3</v>
      </c>
      <c r="K14" s="19">
        <f>(div_classtec_est_02!K14/div_classtec_est_02!$AC14)</f>
        <v>1.4619453813243817E-2</v>
      </c>
      <c r="L14" s="19">
        <f>(div_classtec_est_02!L14/div_classtec_est_02!$AC14)</f>
        <v>8.6432701167823058E-3</v>
      </c>
      <c r="M14" s="19">
        <f>(div_classtec_est_02!M14/div_classtec_est_02!$AC14)</f>
        <v>9.5249296529427274E-3</v>
      </c>
      <c r="N14" s="19">
        <f>(div_classtec_est_02!N14/div_classtec_est_02!$AC14)</f>
        <v>1.9413311732527312E-2</v>
      </c>
      <c r="O14" s="19">
        <f>(div_classtec_est_02!O14/div_classtec_est_02!$AC14)</f>
        <v>7.9190182009193314E-3</v>
      </c>
      <c r="P14" s="19">
        <f>(div_classtec_est_02!P14/div_classtec_est_02!$AC14)</f>
        <v>5.6419135814478319E-3</v>
      </c>
      <c r="Q14" s="19">
        <f>(div_classtec_est_02!Q14/div_classtec_est_02!$AC14)</f>
        <v>2.2686152197251203E-2</v>
      </c>
      <c r="R14" s="19">
        <f>(div_classtec_est_02!R14/div_classtec_est_02!$AC14)</f>
        <v>0.12665034815382084</v>
      </c>
      <c r="S14" s="19">
        <f>(div_classtec_est_02!S14/div_classtec_est_02!$AC14)</f>
        <v>2.2982396875900892E-2</v>
      </c>
      <c r="T14" s="19">
        <f>(div_classtec_est_02!T14/div_classtec_est_02!$AC14)</f>
        <v>7.0317874961753485E-2</v>
      </c>
      <c r="U14" s="19">
        <f>(div_classtec_est_02!U14/div_classtec_est_02!$AC14)</f>
        <v>0.40273270240586051</v>
      </c>
      <c r="V14" s="19">
        <f>(div_classtec_est_02!V14/div_classtec_est_02!$AC14)</f>
        <v>5.9462939348544686E-2</v>
      </c>
      <c r="W14" s="19">
        <f>(div_classtec_est_02!W14/div_classtec_est_02!$AC14)</f>
        <v>7.1154434561761265E-2</v>
      </c>
      <c r="X14" s="19">
        <f>(div_classtec_est_02!X14/div_classtec_est_02!$AC14)</f>
        <v>8.6757243845627344E-2</v>
      </c>
      <c r="Y14" s="19">
        <f>(div_classtec_est_02!Y14/div_classtec_est_02!$AC14)</f>
        <v>6.283040124794176E-3</v>
      </c>
      <c r="Z14" s="19">
        <f>(div_classtec_est_02!Z14/div_classtec_est_02!$AC14)</f>
        <v>9.4108533438507572E-3</v>
      </c>
      <c r="AA14" s="19">
        <f>(div_classtec_est_02!AA14/div_classtec_est_02!$AC14)</f>
        <v>1.8294656453447137E-2</v>
      </c>
      <c r="AB14" s="19">
        <f>(div_classtec_est_02!AB14/div_classtec_est_02!$AC14)</f>
        <v>2.6246394215888973E-3</v>
      </c>
      <c r="AC14" s="19">
        <f>(div_classtec_est_02!AC14/div_classtec_est_02!$AC14)</f>
        <v>1</v>
      </c>
    </row>
    <row r="15" spans="1:29" x14ac:dyDescent="0.2">
      <c r="A15" s="22">
        <v>23</v>
      </c>
      <c r="B15" s="19">
        <f>(div_classtec_est_02!B15/div_classtec_est_02!$AC15)</f>
        <v>0</v>
      </c>
      <c r="C15" s="19">
        <f>(div_classtec_est_02!C15/div_classtec_est_02!$AC15)</f>
        <v>0</v>
      </c>
      <c r="D15" s="19">
        <f>(div_classtec_est_02!D15/div_classtec_est_02!$AC15)</f>
        <v>4.5338097485336749E-3</v>
      </c>
      <c r="E15" s="19">
        <f>(div_classtec_est_02!E15/div_classtec_est_02!$AC15)</f>
        <v>0</v>
      </c>
      <c r="F15" s="19">
        <f>(div_classtec_est_02!F15/div_classtec_est_02!$AC15)</f>
        <v>3.65738555922605E-3</v>
      </c>
      <c r="G15" s="19">
        <f>(div_classtec_est_02!G15/div_classtec_est_02!$AC15)</f>
        <v>0</v>
      </c>
      <c r="H15" s="19">
        <f>(div_classtec_est_02!H15/div_classtec_est_02!$AC15)</f>
        <v>0</v>
      </c>
      <c r="I15" s="19">
        <f>(div_classtec_est_02!I15/div_classtec_est_02!$AC15)</f>
        <v>2.8989415492482978E-3</v>
      </c>
      <c r="J15" s="19">
        <f>(div_classtec_est_02!J15/div_classtec_est_02!$AC15)</f>
        <v>1.1174408413672217E-2</v>
      </c>
      <c r="K15" s="19">
        <f>(div_classtec_est_02!K15/div_classtec_est_02!$AC15)</f>
        <v>4.9720218431874878E-3</v>
      </c>
      <c r="L15" s="19">
        <f>(div_classtec_est_02!L15/div_classtec_est_02!$AC15)</f>
        <v>5.3091080698442664E-2</v>
      </c>
      <c r="M15" s="19">
        <f>(div_classtec_est_02!M15/div_classtec_est_02!$AC15)</f>
        <v>4.7815681251264071E-2</v>
      </c>
      <c r="N15" s="19">
        <f>(div_classtec_est_02!N15/div_classtec_est_02!$AC15)</f>
        <v>1.7882424324142117E-2</v>
      </c>
      <c r="O15" s="19">
        <f>(div_classtec_est_02!O15/div_classtec_est_02!$AC15)</f>
        <v>0.1021876896110025</v>
      </c>
      <c r="P15" s="19">
        <f>(div_classtec_est_02!P15/div_classtec_est_02!$AC15)</f>
        <v>2.8618620643160519E-2</v>
      </c>
      <c r="Q15" s="19">
        <f>(div_classtec_est_02!Q15/div_classtec_est_02!$AC15)</f>
        <v>3.5747994336951396E-2</v>
      </c>
      <c r="R15" s="19">
        <f>(div_classtec_est_02!R15/div_classtec_est_02!$AC15)</f>
        <v>5.8855255174273577E-2</v>
      </c>
      <c r="S15" s="19">
        <f>(div_classtec_est_02!S15/div_classtec_est_02!$AC15)</f>
        <v>1.351715768893683E-2</v>
      </c>
      <c r="T15" s="19">
        <f>(div_classtec_est_02!T15/div_classtec_est_02!$AC15)</f>
        <v>0.12586799703364121</v>
      </c>
      <c r="U15" s="19">
        <f>(div_classtec_est_02!U15/div_classtec_est_02!$AC15)</f>
        <v>0.20863951998921323</v>
      </c>
      <c r="V15" s="19">
        <f>(div_classtec_est_02!V15/div_classtec_est_02!$AC15)</f>
        <v>0.10717656576552283</v>
      </c>
      <c r="W15" s="19">
        <f>(div_classtec_est_02!W15/div_classtec_est_02!$AC15)</f>
        <v>3.5899683138946943E-3</v>
      </c>
      <c r="X15" s="19">
        <f>(div_classtec_est_02!X15/div_classtec_est_02!$AC15)</f>
        <v>1.7258814804827074E-2</v>
      </c>
      <c r="Y15" s="19">
        <f>(div_classtec_est_02!Y15/div_classtec_est_02!$AC15)</f>
        <v>4.2624553360749683E-2</v>
      </c>
      <c r="Z15" s="19">
        <f>(div_classtec_est_02!Z15/div_classtec_est_02!$AC15)</f>
        <v>6.3877839951459583E-2</v>
      </c>
      <c r="AA15" s="19">
        <f>(div_classtec_est_02!AA15/div_classtec_est_02!$AC15)</f>
        <v>4.5927998381986114E-2</v>
      </c>
      <c r="AB15" s="19">
        <f>(div_classtec_est_02!AB15/div_classtec_est_02!$AC15)</f>
        <v>8.42715566641947E-5</v>
      </c>
      <c r="AC15" s="19">
        <f>(div_classtec_est_02!AC15/div_classtec_est_02!$AC15)</f>
        <v>1</v>
      </c>
    </row>
    <row r="16" spans="1:29" x14ac:dyDescent="0.2">
      <c r="A16" s="22">
        <v>25</v>
      </c>
      <c r="B16" s="19">
        <f>(div_classtec_est_02!B16/div_classtec_est_02!$AC16)</f>
        <v>8.5841477040952063E-4</v>
      </c>
      <c r="C16" s="19">
        <f>(div_classtec_est_02!C16/div_classtec_est_02!$AC16)</f>
        <v>2.7667914087579589E-4</v>
      </c>
      <c r="D16" s="19">
        <f>(div_classtec_est_02!D16/div_classtec_est_02!$AC16)</f>
        <v>1.8995087171665218E-2</v>
      </c>
      <c r="E16" s="19">
        <f>(div_classtec_est_02!E16/div_classtec_est_02!$AC16)</f>
        <v>5.3207527091499212E-5</v>
      </c>
      <c r="F16" s="19">
        <f>(div_classtec_est_02!F16/div_classtec_est_02!$AC16)</f>
        <v>3.0434705496337547E-3</v>
      </c>
      <c r="G16" s="19">
        <f>(div_classtec_est_02!G16/div_classtec_est_02!$AC16)</f>
        <v>1.525282443289644E-4</v>
      </c>
      <c r="H16" s="19">
        <f>(div_classtec_est_02!H16/div_classtec_est_02!$AC16)</f>
        <v>8.8679211819165348E-4</v>
      </c>
      <c r="I16" s="19">
        <f>(div_classtec_est_02!I16/div_classtec_est_02!$AC16)</f>
        <v>2.0609048826774026E-3</v>
      </c>
      <c r="J16" s="19">
        <f>(div_classtec_est_02!J16/div_classtec_est_02!$AC16)</f>
        <v>1.6104144866360428E-3</v>
      </c>
      <c r="K16" s="19">
        <f>(div_classtec_est_02!K16/div_classtec_est_02!$AC16)</f>
        <v>1.0013656598620151E-2</v>
      </c>
      <c r="L16" s="19">
        <f>(div_classtec_est_02!L16/div_classtec_est_02!$AC16)</f>
        <v>2.6178103329017612E-3</v>
      </c>
      <c r="M16" s="19">
        <f>(div_classtec_est_02!M16/div_classtec_est_02!$AC16)</f>
        <v>6.1685259741411421E-3</v>
      </c>
      <c r="N16" s="19">
        <f>(div_classtec_est_02!N16/div_classtec_est_02!$AC16)</f>
        <v>1.5217352748168773E-2</v>
      </c>
      <c r="O16" s="19">
        <f>(div_classtec_est_02!O16/div_classtec_est_02!$AC16)</f>
        <v>4.0083003742262735E-3</v>
      </c>
      <c r="P16" s="19">
        <f>(div_classtec_est_02!P16/div_classtec_est_02!$AC16)</f>
        <v>2.4333575723178972E-3</v>
      </c>
      <c r="Q16" s="19">
        <f>(div_classtec_est_02!Q16/div_classtec_est_02!$AC16)</f>
        <v>2.3634783534043951E-2</v>
      </c>
      <c r="R16" s="19">
        <f>(div_classtec_est_02!R16/div_classtec_est_02!$AC16)</f>
        <v>5.7953638508060942E-2</v>
      </c>
      <c r="S16" s="19">
        <f>(div_classtec_est_02!S16/div_classtec_est_02!$AC16)</f>
        <v>7.4348651189188233E-3</v>
      </c>
      <c r="T16" s="19">
        <f>(div_classtec_est_02!T16/div_classtec_est_02!$AC16)</f>
        <v>5.923416632672969E-2</v>
      </c>
      <c r="U16" s="19">
        <f>(div_classtec_est_02!U16/div_classtec_est_02!$AC16)</f>
        <v>0.49821400067396199</v>
      </c>
      <c r="V16" s="19">
        <f>(div_classtec_est_02!V16/div_classtec_est_02!$AC16)</f>
        <v>6.0298316868559673E-2</v>
      </c>
      <c r="W16" s="19">
        <f>(div_classtec_est_02!W16/div_classtec_est_02!$AC16)</f>
        <v>9.169430502101697E-2</v>
      </c>
      <c r="X16" s="19">
        <f>(div_classtec_est_02!X16/div_classtec_est_02!$AC16)</f>
        <v>0.11274320273841407</v>
      </c>
      <c r="Y16" s="19">
        <f>(div_classtec_est_02!Y16/div_classtec_est_02!$AC16)</f>
        <v>2.9193196530869232E-3</v>
      </c>
      <c r="Z16" s="19">
        <f>(div_classtec_est_02!Z16/div_classtec_est_02!$AC16)</f>
        <v>4.1253569338275719E-3</v>
      </c>
      <c r="AA16" s="19">
        <f>(div_classtec_est_02!AA16/div_classtec_est_02!$AC16)</f>
        <v>1.219516520937162E-2</v>
      </c>
      <c r="AB16" s="19">
        <f>(div_classtec_est_02!AB16/div_classtec_est_02!$AC16)</f>
        <v>1.1563769221219161E-3</v>
      </c>
      <c r="AC16" s="19">
        <f>(div_classtec_est_02!AC16/div_classtec_est_02!$AC16)</f>
        <v>1</v>
      </c>
    </row>
    <row r="17" spans="1:29" x14ac:dyDescent="0.2">
      <c r="A17" s="22">
        <v>26</v>
      </c>
      <c r="B17" s="19">
        <f>(div_classtec_est_02!B17/div_classtec_est_02!$AC17)</f>
        <v>4.9788169450234914E-3</v>
      </c>
      <c r="C17" s="19">
        <f>(div_classtec_est_02!C17/div_classtec_est_02!$AC17)</f>
        <v>1.1399431093812701E-3</v>
      </c>
      <c r="D17" s="19">
        <f>(div_classtec_est_02!D17/div_classtec_est_02!$AC17)</f>
        <v>5.9944671920111646E-3</v>
      </c>
      <c r="E17" s="19">
        <f>(div_classtec_est_02!E17/div_classtec_est_02!$AC17)</f>
        <v>5.6109349309109251E-4</v>
      </c>
      <c r="F17" s="19">
        <f>(div_classtec_est_02!F17/div_classtec_est_02!$AC17)</f>
        <v>1.3753893030011399E-2</v>
      </c>
      <c r="G17" s="19">
        <f>(div_classtec_est_02!G17/div_classtec_est_02!$AC17)</f>
        <v>8.4874268891627276E-4</v>
      </c>
      <c r="H17" s="19">
        <f>(div_classtec_est_02!H17/div_classtec_est_02!$AC17)</f>
        <v>6.3105261849548816E-3</v>
      </c>
      <c r="I17" s="19">
        <f>(div_classtec_est_02!I17/div_classtec_est_02!$AC17)</f>
        <v>1.1179255166144045E-2</v>
      </c>
      <c r="J17" s="19">
        <f>(div_classtec_est_02!J17/div_classtec_est_02!$AC17)</f>
        <v>1.0103234100279482E-2</v>
      </c>
      <c r="K17" s="19">
        <f>(div_classtec_est_02!K17/div_classtec_est_02!$AC17)</f>
        <v>2.5384153725412209E-2</v>
      </c>
      <c r="L17" s="19">
        <f>(div_classtec_est_02!L17/div_classtec_est_02!$AC17)</f>
        <v>1.6754677850656798E-2</v>
      </c>
      <c r="M17" s="19">
        <f>(div_classtec_est_02!M17/div_classtec_est_02!$AC17)</f>
        <v>1.6786638872415154E-2</v>
      </c>
      <c r="N17" s="19">
        <f>(div_classtec_est_02!N17/div_classtec_est_02!$AC17)</f>
        <v>3.4603132890377246E-2</v>
      </c>
      <c r="O17" s="19">
        <f>(div_classtec_est_02!O17/div_classtec_est_02!$AC17)</f>
        <v>3.9631666980358173E-3</v>
      </c>
      <c r="P17" s="19">
        <f>(div_classtec_est_02!P17/div_classtec_est_02!$AC17)</f>
        <v>1.1534377630125749E-2</v>
      </c>
      <c r="Q17" s="19">
        <f>(div_classtec_est_02!Q17/div_classtec_est_02!$AC17)</f>
        <v>3.3200399157649517E-2</v>
      </c>
      <c r="R17" s="19">
        <f>(div_classtec_est_02!R17/div_classtec_est_02!$AC17)</f>
        <v>0.12718000802576768</v>
      </c>
      <c r="S17" s="19">
        <f>(div_classtec_est_02!S17/div_classtec_est_02!$AC17)</f>
        <v>5.0203662733093506E-2</v>
      </c>
      <c r="T17" s="19">
        <f>(div_classtec_est_02!T17/div_classtec_est_02!$AC17)</f>
        <v>6.4948347437613865E-2</v>
      </c>
      <c r="U17" s="19">
        <f>(div_classtec_est_02!U17/div_classtec_est_02!$AC17)</f>
        <v>0.30676543806131545</v>
      </c>
      <c r="V17" s="19">
        <f>(div_classtec_est_02!V17/div_classtec_est_02!$AC17)</f>
        <v>6.673816465608165E-2</v>
      </c>
      <c r="W17" s="19">
        <f>(div_classtec_est_02!W17/div_classtec_est_02!$AC17)</f>
        <v>8.2462987361191509E-2</v>
      </c>
      <c r="X17" s="19">
        <f>(div_classtec_est_02!X17/div_classtec_est_02!$AC17)</f>
        <v>5.1293888697517338E-2</v>
      </c>
      <c r="Y17" s="19">
        <f>(div_classtec_est_02!Y17/div_classtec_est_02!$AC17)</f>
        <v>8.2992119832524247E-3</v>
      </c>
      <c r="Z17" s="19">
        <f>(div_classtec_est_02!Z17/div_classtec_est_02!$AC17)</f>
        <v>1.2539374203193971E-2</v>
      </c>
      <c r="AA17" s="19">
        <f>(div_classtec_est_02!AA17/div_classtec_est_02!$AC17)</f>
        <v>2.8150557719829682E-2</v>
      </c>
      <c r="AB17" s="19">
        <f>(div_classtec_est_02!AB17/div_classtec_est_02!$AC17)</f>
        <v>4.3218403866573385E-3</v>
      </c>
      <c r="AC17" s="19">
        <f>(div_classtec_est_02!AC17/div_classtec_est_02!$AC17)</f>
        <v>1</v>
      </c>
    </row>
    <row r="18" spans="1:29" x14ac:dyDescent="0.2">
      <c r="A18" s="22">
        <v>27</v>
      </c>
      <c r="B18" s="19">
        <f>(div_classtec_est_02!B18/div_classtec_est_02!$AC18)</f>
        <v>1.1967795749619206E-3</v>
      </c>
      <c r="C18" s="19">
        <f>(div_classtec_est_02!C18/div_classtec_est_02!$AC18)</f>
        <v>2.4868147012195753E-4</v>
      </c>
      <c r="D18" s="19">
        <f>(div_classtec_est_02!D18/div_classtec_est_02!$AC18)</f>
        <v>3.1499652882114623E-3</v>
      </c>
      <c r="E18" s="19">
        <f>(div_classtec_est_02!E18/div_classtec_est_02!$AC18)</f>
        <v>8.8074687334859964E-5</v>
      </c>
      <c r="F18" s="19">
        <f>(div_classtec_est_02!F18/div_classtec_est_02!$AC18)</f>
        <v>1.9480048492886672E-2</v>
      </c>
      <c r="G18" s="19">
        <f>(div_classtec_est_02!G18/div_classtec_est_02!$AC18)</f>
        <v>0</v>
      </c>
      <c r="H18" s="19">
        <f>(div_classtec_est_02!H18/div_classtec_est_02!$AC18)</f>
        <v>1.2952159902185288E-4</v>
      </c>
      <c r="I18" s="19">
        <f>(div_classtec_est_02!I18/div_classtec_est_02!$AC18)</f>
        <v>1.9210643566921221E-2</v>
      </c>
      <c r="J18" s="19">
        <f>(div_classtec_est_02!J18/div_classtec_est_02!$AC18)</f>
        <v>3.6784134122206221E-4</v>
      </c>
      <c r="K18" s="19">
        <f>(div_classtec_est_02!K18/div_classtec_est_02!$AC18)</f>
        <v>7.7091255737806834E-3</v>
      </c>
      <c r="L18" s="19">
        <f>(div_classtec_est_02!L18/div_classtec_est_02!$AC18)</f>
        <v>9.4291724087908896E-4</v>
      </c>
      <c r="M18" s="19">
        <f>(div_classtec_est_02!M18/div_classtec_est_02!$AC18)</f>
        <v>1.6889616512449617E-3</v>
      </c>
      <c r="N18" s="19">
        <f>(div_classtec_est_02!N18/div_classtec_est_02!$AC18)</f>
        <v>1.3770736408003399E-2</v>
      </c>
      <c r="O18" s="19">
        <f>(div_classtec_est_02!O18/div_classtec_est_02!$AC18)</f>
        <v>9.5327896880083719E-4</v>
      </c>
      <c r="P18" s="19">
        <f>(div_classtec_est_02!P18/div_classtec_est_02!$AC18)</f>
        <v>4.3519257271342566E-4</v>
      </c>
      <c r="Q18" s="19">
        <f>(div_classtec_est_02!Q18/div_classtec_est_02!$AC18)</f>
        <v>1.9521495404573666E-2</v>
      </c>
      <c r="R18" s="19">
        <f>(div_classtec_est_02!R18/div_classtec_est_02!$AC18)</f>
        <v>0.2848749857526241</v>
      </c>
      <c r="S18" s="19">
        <f>(div_classtec_est_02!S18/div_classtec_est_02!$AC18)</f>
        <v>2.8432581417277145E-2</v>
      </c>
      <c r="T18" s="19">
        <f>(div_classtec_est_02!T18/div_classtec_est_02!$AC18)</f>
        <v>9.5079215409961768E-2</v>
      </c>
      <c r="U18" s="19">
        <f>(div_classtec_est_02!U18/div_classtec_est_02!$AC18)</f>
        <v>0.33435741744293279</v>
      </c>
      <c r="V18" s="19">
        <f>(div_classtec_est_02!V18/div_classtec_est_02!$AC18)</f>
        <v>1.9925602793521846E-2</v>
      </c>
      <c r="W18" s="19">
        <f>(div_classtec_est_02!W18/div_classtec_est_02!$AC18)</f>
        <v>7.0822410345149162E-2</v>
      </c>
      <c r="X18" s="19">
        <f>(div_classtec_est_02!X18/div_classtec_est_02!$AC18)</f>
        <v>6.2999305764229241E-2</v>
      </c>
      <c r="Y18" s="19">
        <f>(div_classtec_est_02!Y18/div_classtec_est_02!$AC18)</f>
        <v>2.9582733216591199E-3</v>
      </c>
      <c r="Z18" s="19">
        <f>(div_classtec_est_02!Z18/div_classtec_est_02!$AC18)</f>
        <v>3.2173165197028255E-3</v>
      </c>
      <c r="AA18" s="19">
        <f>(div_classtec_est_02!AA18/div_classtec_est_02!$AC18)</f>
        <v>7.9474453159808934E-3</v>
      </c>
      <c r="AB18" s="19">
        <f>(div_classtec_est_02!AB18/div_classtec_est_02!$AC18)</f>
        <v>4.9218207628304094E-4</v>
      </c>
      <c r="AC18" s="19">
        <f>(div_classtec_est_02!AC18/div_classtec_est_02!$AC18)</f>
        <v>1</v>
      </c>
    </row>
    <row r="19" spans="1:29" x14ac:dyDescent="0.2">
      <c r="A19" s="22">
        <v>28</v>
      </c>
      <c r="B19" s="19">
        <f>(div_classtec_est_02!B19/div_classtec_est_02!$AC19)</f>
        <v>1.4858841010401188E-3</v>
      </c>
      <c r="C19" s="19">
        <f>(div_classtec_est_02!C19/div_classtec_est_02!$AC19)</f>
        <v>1.2699864111454008E-4</v>
      </c>
      <c r="D19" s="19">
        <f>(div_classtec_est_02!D19/div_classtec_est_02!$AC19)</f>
        <v>8.1088632351633844E-3</v>
      </c>
      <c r="E19" s="19">
        <f>(div_classtec_est_02!E19/div_classtec_est_02!$AC19)</f>
        <v>6.6674286585133533E-5</v>
      </c>
      <c r="F19" s="19">
        <f>(div_classtec_est_02!F19/div_classtec_est_02!$AC19)</f>
        <v>3.6607358301266177E-3</v>
      </c>
      <c r="G19" s="19">
        <f>(div_classtec_est_02!G19/div_classtec_est_02!$AC19)</f>
        <v>2.6987211236839768E-4</v>
      </c>
      <c r="H19" s="19">
        <f>(div_classtec_est_02!H19/div_classtec_est_02!$AC19)</f>
        <v>1.1556876341423147E-3</v>
      </c>
      <c r="I19" s="19">
        <f>(div_classtec_est_02!I19/div_classtec_est_02!$AC19)</f>
        <v>3.1051167752505046E-3</v>
      </c>
      <c r="J19" s="19">
        <f>(div_classtec_est_02!J19/div_classtec_est_02!$AC19)</f>
        <v>2.1113524085292286E-3</v>
      </c>
      <c r="K19" s="19">
        <f>(div_classtec_est_02!K19/div_classtec_est_02!$AC19)</f>
        <v>1.5169987681131812E-2</v>
      </c>
      <c r="L19" s="19">
        <f>(div_classtec_est_02!L19/div_classtec_est_02!$AC19)</f>
        <v>3.130516503473413E-3</v>
      </c>
      <c r="M19" s="19">
        <f>(div_classtec_est_02!M19/div_classtec_est_02!$AC19)</f>
        <v>3.6258112038201193E-3</v>
      </c>
      <c r="N19" s="19">
        <f>(div_classtec_est_02!N19/div_classtec_est_02!$AC19)</f>
        <v>1.3334857317026707E-2</v>
      </c>
      <c r="O19" s="19">
        <f>(div_classtec_est_02!O19/div_classtec_est_02!$AC19)</f>
        <v>1.4668343048729379E-3</v>
      </c>
      <c r="P19" s="19">
        <f>(div_classtec_est_02!P19/div_classtec_est_02!$AC19)</f>
        <v>2.1081774425013651E-3</v>
      </c>
      <c r="Q19" s="19">
        <f>(div_classtec_est_02!Q19/div_classtec_est_02!$AC19)</f>
        <v>1.1915647502571722E-2</v>
      </c>
      <c r="R19" s="19">
        <f>(div_classtec_est_02!R19/div_classtec_est_02!$AC19)</f>
        <v>0.10347214284807152</v>
      </c>
      <c r="S19" s="19">
        <f>(div_classtec_est_02!S19/div_classtec_est_02!$AC19)</f>
        <v>1.1004432252574898E-2</v>
      </c>
      <c r="T19" s="19">
        <f>(div_classtec_est_02!T19/div_classtec_est_02!$AC19)</f>
        <v>5.9400439415298253E-2</v>
      </c>
      <c r="U19" s="19">
        <f>(div_classtec_est_02!U19/div_classtec_est_02!$AC19)</f>
        <v>0.48153439758194588</v>
      </c>
      <c r="V19" s="19">
        <f>(div_classtec_est_02!V19/div_classtec_est_02!$AC19)</f>
        <v>6.7452153261960093E-2</v>
      </c>
      <c r="W19" s="19">
        <f>(div_classtec_est_02!W19/div_classtec_est_02!$AC19)</f>
        <v>5.5590480181862051E-2</v>
      </c>
      <c r="X19" s="19">
        <f>(div_classtec_est_02!X19/div_classtec_est_02!$AC19)</f>
        <v>0.1228553104481782</v>
      </c>
      <c r="Y19" s="19">
        <f>(div_classtec_est_02!Y19/div_classtec_est_02!$AC19)</f>
        <v>2.6828462935446591E-3</v>
      </c>
      <c r="Z19" s="19">
        <f>(div_classtec_est_02!Z19/div_classtec_est_02!$AC19)</f>
        <v>4.8799227848262024E-3</v>
      </c>
      <c r="AA19" s="19">
        <f>(div_classtec_est_02!AA19/div_classtec_est_02!$AC19)</f>
        <v>1.6078027965100772E-2</v>
      </c>
      <c r="AB19" s="19">
        <f>(div_classtec_est_02!AB19/div_classtec_est_02!$AC19)</f>
        <v>4.2068299869191398E-3</v>
      </c>
      <c r="AC19" s="19">
        <f>(div_classtec_est_02!AC19/div_classtec_est_02!$AC19)</f>
        <v>1</v>
      </c>
    </row>
    <row r="20" spans="1:29" s="13" customFormat="1" x14ac:dyDescent="0.2">
      <c r="A20" s="20" t="s">
        <v>104</v>
      </c>
      <c r="B20" s="19">
        <f>(div_classtec_est_02!B20/div_classtec_est_02!$AC20)</f>
        <v>7.0428346074505521E-3</v>
      </c>
      <c r="C20" s="19">
        <f>(div_classtec_est_02!C20/div_classtec_est_02!$AC20)</f>
        <v>8.6050583320332135E-4</v>
      </c>
      <c r="D20" s="19">
        <f>(div_classtec_est_02!D20/div_classtec_est_02!$AC20)</f>
        <v>5.1148438989720392E-3</v>
      </c>
      <c r="E20" s="19">
        <f>(div_classtec_est_02!E20/div_classtec_est_02!$AC20)</f>
        <v>2.8429282160625445E-4</v>
      </c>
      <c r="F20" s="19">
        <f>(div_classtec_est_02!F20/div_classtec_est_02!$AC20)</f>
        <v>1.9535770624230762E-2</v>
      </c>
      <c r="G20" s="19">
        <f>(div_classtec_est_02!G20/div_classtec_est_02!$AC20)</f>
        <v>4.7705722259781233E-4</v>
      </c>
      <c r="H20" s="19">
        <f>(div_classtec_est_02!H20/div_classtec_est_02!$AC20)</f>
        <v>1.4006621942552048E-3</v>
      </c>
      <c r="I20" s="19">
        <f>(div_classtec_est_02!I20/div_classtec_est_02!$AC20)</f>
        <v>3.7724270632898227E-3</v>
      </c>
      <c r="J20" s="19">
        <f>(div_classtec_est_02!J20/div_classtec_est_02!$AC20)</f>
        <v>4.1225926118536238E-3</v>
      </c>
      <c r="K20" s="19">
        <f>(div_classtec_est_02!K20/div_classtec_est_02!$AC20)</f>
        <v>4.4042158545252827E-2</v>
      </c>
      <c r="L20" s="19">
        <f>(div_classtec_est_02!L20/div_classtec_est_02!$AC20)</f>
        <v>1.323972472134103E-2</v>
      </c>
      <c r="M20" s="19">
        <f>(div_classtec_est_02!M20/div_classtec_est_02!$AC20)</f>
        <v>1.2308145682736145E-2</v>
      </c>
      <c r="N20" s="19">
        <f>(div_classtec_est_02!N20/div_classtec_est_02!$AC20)</f>
        <v>3.2785549603896895E-2</v>
      </c>
      <c r="O20" s="19">
        <f>(div_classtec_est_02!O20/div_classtec_est_02!$AC20)</f>
        <v>2.2988888311057949E-2</v>
      </c>
      <c r="P20" s="19">
        <f>(div_classtec_est_02!P20/div_classtec_est_02!$AC20)</f>
        <v>5.6418257146324128E-3</v>
      </c>
      <c r="Q20" s="19">
        <f>(div_classtec_est_02!Q20/div_classtec_est_02!$AC20)</f>
        <v>2.353805883474613E-2</v>
      </c>
      <c r="R20" s="19">
        <f>(div_classtec_est_02!R20/div_classtec_est_02!$AC20)</f>
        <v>9.5846551216045212E-2</v>
      </c>
      <c r="S20" s="19">
        <f>(div_classtec_est_02!S20/div_classtec_est_02!$AC20)</f>
        <v>1.4125192851075632E-2</v>
      </c>
      <c r="T20" s="19">
        <f>(div_classtec_est_02!T20/div_classtec_est_02!$AC20)</f>
        <v>4.8917433737237156E-2</v>
      </c>
      <c r="U20" s="19">
        <f>(div_classtec_est_02!U20/div_classtec_est_02!$AC20)</f>
        <v>0.27345225094041986</v>
      </c>
      <c r="V20" s="19">
        <f>(div_classtec_est_02!V20/div_classtec_est_02!$AC20)</f>
        <v>9.2182640802953866E-2</v>
      </c>
      <c r="W20" s="19">
        <f>(div_classtec_est_02!W20/div_classtec_est_02!$AC20)</f>
        <v>9.7272522405394635E-2</v>
      </c>
      <c r="X20" s="19">
        <f>(div_classtec_est_02!X20/div_classtec_est_02!$AC20)</f>
        <v>0.1231584239083329</v>
      </c>
      <c r="Y20" s="19">
        <f>(div_classtec_est_02!Y20/div_classtec_est_02!$AC20)</f>
        <v>1.0761523393485534E-2</v>
      </c>
      <c r="Z20" s="19">
        <f>(div_classtec_est_02!Z20/div_classtec_est_02!$AC20)</f>
        <v>1.6557629968623779E-2</v>
      </c>
      <c r="AA20" s="19">
        <f>(div_classtec_est_02!AA20/div_classtec_est_02!$AC20)</f>
        <v>2.6590739681384021E-2</v>
      </c>
      <c r="AB20" s="19">
        <f>(div_classtec_est_02!AB20/div_classtec_est_02!$AC20)</f>
        <v>3.9797528039246279E-3</v>
      </c>
      <c r="AC20" s="19">
        <f>(div_classtec_est_02!AC20/div_classtec_est_02!$AC20)</f>
        <v>1</v>
      </c>
    </row>
    <row r="21" spans="1:29" x14ac:dyDescent="0.2">
      <c r="A21" s="22">
        <v>15</v>
      </c>
      <c r="B21" s="19">
        <f>(div_classtec_est_02!B21/div_classtec_est_02!$AC21)</f>
        <v>6.8575046797628306E-3</v>
      </c>
      <c r="C21" s="19">
        <f>(div_classtec_est_02!C21/div_classtec_est_02!$AC21)</f>
        <v>1.0225294591966689E-3</v>
      </c>
      <c r="D21" s="19">
        <f>(div_classtec_est_02!D21/div_classtec_est_02!$AC21)</f>
        <v>5.5552652582809003E-3</v>
      </c>
      <c r="E21" s="19">
        <f>(div_classtec_est_02!E21/div_classtec_est_02!$AC21)</f>
        <v>3.8114324531178441E-4</v>
      </c>
      <c r="F21" s="19">
        <f>(div_classtec_est_02!F21/div_classtec_est_02!$AC21)</f>
        <v>1.5676052831371776E-2</v>
      </c>
      <c r="G21" s="19">
        <f>(div_classtec_est_02!G21/div_classtec_est_02!$AC21)</f>
        <v>5.4712498117336788E-4</v>
      </c>
      <c r="H21" s="19">
        <f>(div_classtec_est_02!H21/div_classtec_est_02!$AC21)</f>
        <v>2.9958678744399399E-3</v>
      </c>
      <c r="I21" s="19">
        <f>(div_classtec_est_02!I21/div_classtec_est_02!$AC21)</f>
        <v>3.6833601260641531E-3</v>
      </c>
      <c r="J21" s="19">
        <f>(div_classtec_est_02!J21/div_classtec_est_02!$AC21)</f>
        <v>5.0614183651618684E-3</v>
      </c>
      <c r="K21" s="19">
        <f>(div_classtec_est_02!K21/div_classtec_est_02!$AC21)</f>
        <v>3.1533456077851581E-2</v>
      </c>
      <c r="L21" s="19">
        <f>(div_classtec_est_02!L21/div_classtec_est_02!$AC21)</f>
        <v>1.1038810013411735E-2</v>
      </c>
      <c r="M21" s="19">
        <f>(div_classtec_est_02!M21/div_classtec_est_02!$AC21)</f>
        <v>1.1864620378253934E-2</v>
      </c>
      <c r="N21" s="19">
        <f>(div_classtec_est_02!N21/div_classtec_est_02!$AC21)</f>
        <v>6.6672404306918676E-2</v>
      </c>
      <c r="O21" s="19">
        <f>(div_classtec_est_02!O21/div_classtec_est_02!$AC21)</f>
        <v>6.3245188834961899E-2</v>
      </c>
      <c r="P21" s="19">
        <f>(div_classtec_est_02!P21/div_classtec_est_02!$AC21)</f>
        <v>7.5091366798120101E-3</v>
      </c>
      <c r="Q21" s="19">
        <f>(div_classtec_est_02!Q21/div_classtec_est_02!$AC21)</f>
        <v>2.4475133989268563E-2</v>
      </c>
      <c r="R21" s="19">
        <f>(div_classtec_est_02!R21/div_classtec_est_02!$AC21)</f>
        <v>9.9584943202484399E-2</v>
      </c>
      <c r="S21" s="19">
        <f>(div_classtec_est_02!S21/div_classtec_est_02!$AC21)</f>
        <v>1.2368713057537261E-2</v>
      </c>
      <c r="T21" s="19">
        <f>(div_classtec_est_02!T21/div_classtec_est_02!$AC21)</f>
        <v>4.4116306066222612E-2</v>
      </c>
      <c r="U21" s="19">
        <f>(div_classtec_est_02!U21/div_classtec_est_02!$AC21)</f>
        <v>0.24123293692386663</v>
      </c>
      <c r="V21" s="19">
        <f>(div_classtec_est_02!V21/div_classtec_est_02!$AC21)</f>
        <v>9.5440522699026961E-2</v>
      </c>
      <c r="W21" s="19">
        <f>(div_classtec_est_02!W21/div_classtec_est_02!$AC21)</f>
        <v>6.6285113589908309E-2</v>
      </c>
      <c r="X21" s="19">
        <f>(div_classtec_est_02!X21/div_classtec_est_02!$AC21)</f>
        <v>8.995287962943041E-2</v>
      </c>
      <c r="Y21" s="19">
        <f>(div_classtec_est_02!Y21/div_classtec_est_02!$AC21)</f>
        <v>2.2357329989108728E-2</v>
      </c>
      <c r="Z21" s="19">
        <f>(div_classtec_est_02!Z21/div_classtec_est_02!$AC21)</f>
        <v>2.0925993661956677E-2</v>
      </c>
      <c r="AA21" s="19">
        <f>(div_classtec_est_02!AA21/div_classtec_est_02!$AC21)</f>
        <v>4.3621434594487155E-2</v>
      </c>
      <c r="AB21" s="19">
        <f>(div_classtec_est_02!AB21/div_classtec_est_02!$AC21)</f>
        <v>5.9948094847291676E-3</v>
      </c>
      <c r="AC21" s="19">
        <f>(div_classtec_est_02!AC21/div_classtec_est_02!$AC21)</f>
        <v>1</v>
      </c>
    </row>
    <row r="22" spans="1:29" x14ac:dyDescent="0.2">
      <c r="A22" s="22">
        <v>16</v>
      </c>
      <c r="B22" s="19">
        <f>(div_classtec_est_02!B22/div_classtec_est_02!$AC22)</f>
        <v>2.9278290147855365E-4</v>
      </c>
      <c r="C22" s="19">
        <f>(div_classtec_est_02!C22/div_classtec_est_02!$AC22)</f>
        <v>8.7834870443566099E-4</v>
      </c>
      <c r="D22" s="19">
        <f>(div_classtec_est_02!D22/div_classtec_est_02!$AC22)</f>
        <v>8.7834870443566099E-4</v>
      </c>
      <c r="E22" s="19">
        <f>(div_classtec_est_02!E22/div_classtec_est_02!$AC22)</f>
        <v>2.1958717610891525E-4</v>
      </c>
      <c r="F22" s="19">
        <f>(div_classtec_est_02!F22/div_classtec_est_02!$AC22)</f>
        <v>6.6608110086370954E-3</v>
      </c>
      <c r="G22" s="19">
        <f>(div_classtec_est_02!G22/div_classtec_est_02!$AC22)</f>
        <v>7.3195725369638412E-5</v>
      </c>
      <c r="H22" s="19">
        <f>(div_classtec_est_02!H22/div_classtec_est_02!$AC22)</f>
        <v>0</v>
      </c>
      <c r="I22" s="19">
        <f>(div_classtec_est_02!I22/div_classtec_est_02!$AC22)</f>
        <v>3.1474161908944518E-3</v>
      </c>
      <c r="J22" s="19">
        <f>(div_classtec_est_02!J22/div_classtec_est_02!$AC22)</f>
        <v>1.0979358805445762E-3</v>
      </c>
      <c r="K22" s="19">
        <f>(div_classtec_est_02!K22/div_classtec_est_02!$AC22)</f>
        <v>3.732981993851559E-3</v>
      </c>
      <c r="L22" s="19">
        <f>(div_classtec_est_02!L22/div_classtec_est_02!$AC22)</f>
        <v>1.3175230566534915E-3</v>
      </c>
      <c r="M22" s="19">
        <f>(div_classtec_est_02!M22/div_classtec_est_02!$AC22)</f>
        <v>4.830917874396135E-3</v>
      </c>
      <c r="N22" s="19">
        <f>(div_classtec_est_02!N22/div_classtec_est_02!$AC22)</f>
        <v>4.3185477968086666E-3</v>
      </c>
      <c r="O22" s="19">
        <f>(div_classtec_est_02!O22/div_classtec_est_02!$AC22)</f>
        <v>5.4238032498902064E-2</v>
      </c>
      <c r="P22" s="19">
        <f>(div_classtec_est_02!P22/div_classtec_est_02!$AC22)</f>
        <v>1.7713365539452495E-2</v>
      </c>
      <c r="Q22" s="19">
        <f>(div_classtec_est_02!Q22/div_classtec_est_02!$AC22)</f>
        <v>7.209778948909383E-2</v>
      </c>
      <c r="R22" s="19">
        <f>(div_classtec_est_02!R22/div_classtec_est_02!$AC22)</f>
        <v>8.8493631971892847E-2</v>
      </c>
      <c r="S22" s="19">
        <f>(div_classtec_est_02!S22/div_classtec_est_02!$AC22)</f>
        <v>1.6103059581320451E-3</v>
      </c>
      <c r="T22" s="19">
        <f>(div_classtec_est_02!T22/div_classtec_est_02!$AC22)</f>
        <v>0.12948323817889035</v>
      </c>
      <c r="U22" s="19">
        <f>(div_classtec_est_02!U22/div_classtec_est_02!$AC22)</f>
        <v>0.11769872639437857</v>
      </c>
      <c r="V22" s="19">
        <f>(div_classtec_est_02!V22/div_classtec_est_02!$AC22)</f>
        <v>2.1373151807934417E-2</v>
      </c>
      <c r="W22" s="19">
        <f>(div_classtec_est_02!W22/div_classtec_est_02!$AC22)</f>
        <v>2.3788610745132485E-2</v>
      </c>
      <c r="X22" s="19">
        <f>(div_classtec_est_02!X22/div_classtec_est_02!$AC22)</f>
        <v>0.43551456594934856</v>
      </c>
      <c r="Y22" s="19">
        <f>(div_classtec_est_02!Y22/div_classtec_est_02!$AC22)</f>
        <v>7.3195725369638409E-4</v>
      </c>
      <c r="Z22" s="19">
        <f>(div_classtec_est_02!Z22/div_classtec_est_02!$AC22)</f>
        <v>1.3175230566534915E-3</v>
      </c>
      <c r="AA22" s="19">
        <f>(div_classtec_est_02!AA22/div_classtec_est_02!$AC22)</f>
        <v>6.2948323817889036E-3</v>
      </c>
      <c r="AB22" s="19">
        <f>(div_classtec_est_02!AB22/div_classtec_est_02!$AC22)</f>
        <v>2.1958717610891525E-3</v>
      </c>
      <c r="AC22" s="19">
        <f>(div_classtec_est_02!AC22/div_classtec_est_02!$AC22)</f>
        <v>1</v>
      </c>
    </row>
    <row r="23" spans="1:29" x14ac:dyDescent="0.2">
      <c r="A23" s="22">
        <v>17</v>
      </c>
      <c r="B23" s="19">
        <f>(div_classtec_est_02!B23/div_classtec_est_02!$AC23)</f>
        <v>2.5462510812847056E-4</v>
      </c>
      <c r="C23" s="19">
        <f>(div_classtec_est_02!C23/div_classtec_est_02!$AC23)</f>
        <v>1.11616485754946E-4</v>
      </c>
      <c r="D23" s="19">
        <f>(div_classtec_est_02!D23/div_classtec_est_02!$AC23)</f>
        <v>2.7939001590534924E-3</v>
      </c>
      <c r="E23" s="19">
        <f>(div_classtec_est_02!E23/div_classtec_est_02!$AC23)</f>
        <v>9.7664425035577757E-5</v>
      </c>
      <c r="F23" s="19">
        <f>(div_classtec_est_02!F23/div_classtec_est_02!$AC23)</f>
        <v>6.0377542763066106E-3</v>
      </c>
      <c r="G23" s="19">
        <f>(div_classtec_est_02!G23/div_classtec_est_02!$AC23)</f>
        <v>1.7440075899210313E-5</v>
      </c>
      <c r="H23" s="19">
        <f>(div_classtec_est_02!H23/div_classtec_est_02!$AC23)</f>
        <v>1.3254457683399838E-4</v>
      </c>
      <c r="I23" s="19">
        <f>(div_classtec_est_02!I23/div_classtec_est_02!$AC23)</f>
        <v>1.3533498897787203E-3</v>
      </c>
      <c r="J23" s="19">
        <f>(div_classtec_est_02!J23/div_classtec_est_02!$AC23)</f>
        <v>5.5110639841504595E-4</v>
      </c>
      <c r="K23" s="19">
        <f>(div_classtec_est_02!K23/div_classtec_est_02!$AC23)</f>
        <v>5.5958227530206212E-2</v>
      </c>
      <c r="L23" s="19">
        <f>(div_classtec_est_02!L23/div_classtec_est_02!$AC23)</f>
        <v>3.3432625498786173E-2</v>
      </c>
      <c r="M23" s="19">
        <f>(div_classtec_est_02!M23/div_classtec_est_02!$AC23)</f>
        <v>2.9023774311465803E-2</v>
      </c>
      <c r="N23" s="19">
        <f>(div_classtec_est_02!N23/div_classtec_est_02!$AC23)</f>
        <v>1.7262187125038367E-2</v>
      </c>
      <c r="O23" s="19">
        <f>(div_classtec_est_02!O23/div_classtec_est_02!$AC23)</f>
        <v>5.026229874152412E-3</v>
      </c>
      <c r="P23" s="19">
        <f>(div_classtec_est_02!P23/div_classtec_est_02!$AC23)</f>
        <v>1.3547450958506572E-2</v>
      </c>
      <c r="Q23" s="19">
        <f>(div_classtec_est_02!Q23/div_classtec_est_02!$AC23)</f>
        <v>2.576945614867316E-2</v>
      </c>
      <c r="R23" s="19">
        <f>(div_classtec_est_02!R23/div_classtec_est_02!$AC23)</f>
        <v>0.12886123280408515</v>
      </c>
      <c r="S23" s="19">
        <f>(div_classtec_est_02!S23/div_classtec_est_02!$AC23)</f>
        <v>4.3948991266009986E-3</v>
      </c>
      <c r="T23" s="19">
        <f>(div_classtec_est_02!T23/div_classtec_est_02!$AC23)</f>
        <v>3.6432318553450346E-2</v>
      </c>
      <c r="U23" s="19">
        <f>(div_classtec_est_02!U23/div_classtec_est_02!$AC23)</f>
        <v>0.36707871752657867</v>
      </c>
      <c r="V23" s="19">
        <f>(div_classtec_est_02!V23/div_classtec_est_02!$AC23)</f>
        <v>4.5473253899600968E-2</v>
      </c>
      <c r="W23" s="19">
        <f>(div_classtec_est_02!W23/div_classtec_est_02!$AC23)</f>
        <v>0.17319390573987778</v>
      </c>
      <c r="X23" s="19">
        <f>(div_classtec_est_02!X23/div_classtec_est_02!$AC23)</f>
        <v>4.0133102659262773E-2</v>
      </c>
      <c r="Y23" s="19">
        <f>(div_classtec_est_02!Y23/div_classtec_est_02!$AC23)</f>
        <v>2.9892290091246476E-3</v>
      </c>
      <c r="Z23" s="19">
        <f>(div_classtec_est_02!Z23/div_classtec_est_02!$AC23)</f>
        <v>3.4670870887630102E-3</v>
      </c>
      <c r="AA23" s="19">
        <f>(div_classtec_est_02!AA23/div_classtec_est_02!$AC23)</f>
        <v>6.3726037335714485E-3</v>
      </c>
      <c r="AB23" s="19">
        <f>(div_classtec_est_02!AB23/div_classtec_est_02!$AC23)</f>
        <v>2.3369701704941819E-4</v>
      </c>
      <c r="AC23" s="19">
        <f>(div_classtec_est_02!AC23/div_classtec_est_02!$AC23)</f>
        <v>1</v>
      </c>
    </row>
    <row r="24" spans="1:29" x14ac:dyDescent="0.2">
      <c r="A24" s="22">
        <v>18</v>
      </c>
      <c r="B24" s="19">
        <f>(div_classtec_est_02!B24/div_classtec_est_02!$AC24)</f>
        <v>1.1859619907058387E-3</v>
      </c>
      <c r="C24" s="19">
        <f>(div_classtec_est_02!C24/div_classtec_est_02!$AC24)</f>
        <v>1.2152172200780889E-4</v>
      </c>
      <c r="D24" s="19">
        <f>(div_classtec_est_02!D24/div_classtec_est_02!$AC24)</f>
        <v>1.4087518143868216E-3</v>
      </c>
      <c r="E24" s="19">
        <f>(div_classtec_est_02!E24/div_classtec_est_02!$AC24)</f>
        <v>3.8256838409865765E-5</v>
      </c>
      <c r="F24" s="19">
        <f>(div_classtec_est_02!F24/div_classtec_est_02!$AC24)</f>
        <v>1.8138242210795179E-3</v>
      </c>
      <c r="G24" s="19">
        <f>(div_classtec_est_02!G24/div_classtec_est_02!$AC24)</f>
        <v>9.0016090376154734E-5</v>
      </c>
      <c r="H24" s="19">
        <f>(div_classtec_est_02!H24/div_classtec_est_02!$AC24)</f>
        <v>6.368638394112948E-4</v>
      </c>
      <c r="I24" s="19">
        <f>(div_classtec_est_02!I24/div_classtec_est_02!$AC24)</f>
        <v>1.0554386596604143E-3</v>
      </c>
      <c r="J24" s="19">
        <f>(div_classtec_est_02!J24/div_classtec_est_02!$AC24)</f>
        <v>9.0353650715065317E-3</v>
      </c>
      <c r="K24" s="19">
        <f>(div_classtec_est_02!K24/div_classtec_est_02!$AC24)</f>
        <v>6.7093492961866938E-2</v>
      </c>
      <c r="L24" s="19">
        <f>(div_classtec_est_02!L24/div_classtec_est_02!$AC24)</f>
        <v>2.8062516174766239E-2</v>
      </c>
      <c r="M24" s="19">
        <f>(div_classtec_est_02!M24/div_classtec_est_02!$AC24)</f>
        <v>7.0280062561182809E-3</v>
      </c>
      <c r="N24" s="19">
        <f>(div_classtec_est_02!N24/div_classtec_est_02!$AC24)</f>
        <v>2.4104058600474834E-2</v>
      </c>
      <c r="O24" s="19">
        <f>(div_classtec_est_02!O24/div_classtec_est_02!$AC24)</f>
        <v>8.8890889246452805E-4</v>
      </c>
      <c r="P24" s="19">
        <f>(div_classtec_est_02!P24/div_classtec_est_02!$AC24)</f>
        <v>3.7019117167193635E-3</v>
      </c>
      <c r="Q24" s="19">
        <f>(div_classtec_est_02!Q24/div_classtec_est_02!$AC24)</f>
        <v>1.660796867440055E-2</v>
      </c>
      <c r="R24" s="19">
        <f>(div_classtec_est_02!R24/div_classtec_est_02!$AC24)</f>
        <v>0.12180977349701259</v>
      </c>
      <c r="S24" s="19">
        <f>(div_classtec_est_02!S24/div_classtec_est_02!$AC24)</f>
        <v>2.9595040113420273E-2</v>
      </c>
      <c r="T24" s="19">
        <f>(div_classtec_est_02!T24/div_classtec_est_02!$AC24)</f>
        <v>9.0990514554476612E-2</v>
      </c>
      <c r="U24" s="19">
        <f>(div_classtec_est_02!U24/div_classtec_est_02!$AC24)</f>
        <v>0.27378843968359345</v>
      </c>
      <c r="V24" s="19">
        <f>(div_classtec_est_02!V24/div_classtec_est_02!$AC24)</f>
        <v>9.8891676887243596E-2</v>
      </c>
      <c r="W24" s="19">
        <f>(div_classtec_est_02!W24/div_classtec_est_02!$AC24)</f>
        <v>0.14344964162344018</v>
      </c>
      <c r="X24" s="19">
        <f>(div_classtec_est_02!X24/div_classtec_est_02!$AC24)</f>
        <v>3.1089307213664444E-2</v>
      </c>
      <c r="Y24" s="19">
        <f>(div_classtec_est_02!Y24/div_classtec_est_02!$AC24)</f>
        <v>4.1182361347090789E-3</v>
      </c>
      <c r="Z24" s="19">
        <f>(div_classtec_est_02!Z24/div_classtec_est_02!$AC24)</f>
        <v>1.7913201984854792E-3</v>
      </c>
      <c r="AA24" s="19">
        <f>(div_classtec_est_02!AA24/div_classtec_est_02!$AC24)</f>
        <v>3.9949140908937475E-2</v>
      </c>
      <c r="AB24" s="19">
        <f>(div_classtec_est_02!AB24/div_classtec_est_02!$AC24)</f>
        <v>1.6540456606618434E-3</v>
      </c>
      <c r="AC24" s="19">
        <f>(div_classtec_est_02!AC24/div_classtec_est_02!$AC24)</f>
        <v>1</v>
      </c>
    </row>
    <row r="25" spans="1:29" x14ac:dyDescent="0.2">
      <c r="A25" s="22">
        <v>19</v>
      </c>
      <c r="B25" s="19">
        <f>(div_classtec_est_02!B25/div_classtec_est_02!$AC25)</f>
        <v>1.1260991446438412E-3</v>
      </c>
      <c r="C25" s="19">
        <f>(div_classtec_est_02!C25/div_classtec_est_02!$AC25)</f>
        <v>2.0964611735390661E-4</v>
      </c>
      <c r="D25" s="19">
        <f>(div_classtec_est_02!D25/div_classtec_est_02!$AC25)</f>
        <v>5.9898890672544744E-6</v>
      </c>
      <c r="E25" s="19">
        <f>(div_classtec_est_02!E25/div_classtec_est_02!$AC25)</f>
        <v>6.8883724273426455E-5</v>
      </c>
      <c r="F25" s="19">
        <f>(div_classtec_est_02!F25/div_classtec_est_02!$AC25)</f>
        <v>1.6082852145578265E-3</v>
      </c>
      <c r="G25" s="19">
        <f>(div_classtec_est_02!G25/div_classtec_est_02!$AC25)</f>
        <v>0</v>
      </c>
      <c r="H25" s="19">
        <f>(div_classtec_est_02!H25/div_classtec_est_02!$AC25)</f>
        <v>6.6787263099887394E-4</v>
      </c>
      <c r="I25" s="19">
        <f>(div_classtec_est_02!I25/div_classtec_est_02!$AC25)</f>
        <v>1.2698564822579486E-3</v>
      </c>
      <c r="J25" s="19">
        <f>(div_classtec_est_02!J25/div_classtec_est_02!$AC25)</f>
        <v>9.1944797182356183E-4</v>
      </c>
      <c r="K25" s="19">
        <f>(div_classtec_est_02!K25/div_classtec_est_02!$AC25)</f>
        <v>0.1170274576514843</v>
      </c>
      <c r="L25" s="19">
        <f>(div_classtec_est_02!L25/div_classtec_est_02!$AC25)</f>
        <v>5.3968900495962816E-3</v>
      </c>
      <c r="M25" s="19">
        <f>(div_classtec_est_02!M25/div_classtec_est_02!$AC25)</f>
        <v>2.4765196348563626E-2</v>
      </c>
      <c r="N25" s="19">
        <f>(div_classtec_est_02!N25/div_classtec_est_02!$AC25)</f>
        <v>6.4451206363658146E-3</v>
      </c>
      <c r="O25" s="19">
        <f>(div_classtec_est_02!O25/div_classtec_est_02!$AC25)</f>
        <v>3.6538323310252296E-4</v>
      </c>
      <c r="P25" s="19">
        <f>(div_classtec_est_02!P25/div_classtec_est_02!$AC25)</f>
        <v>3.3753024893978965E-3</v>
      </c>
      <c r="Q25" s="19">
        <f>(div_classtec_est_02!Q25/div_classtec_est_02!$AC25)</f>
        <v>4.3106236672496828E-2</v>
      </c>
      <c r="R25" s="19">
        <f>(div_classtec_est_02!R25/div_classtec_est_02!$AC25)</f>
        <v>6.9138294558784771E-2</v>
      </c>
      <c r="S25" s="19">
        <f>(div_classtec_est_02!S25/div_classtec_est_02!$AC25)</f>
        <v>4.7709466420681893E-3</v>
      </c>
      <c r="T25" s="19">
        <f>(div_classtec_est_02!T25/div_classtec_est_02!$AC25)</f>
        <v>1.319273067062798E-2</v>
      </c>
      <c r="U25" s="19">
        <f>(div_classtec_est_02!U25/div_classtec_est_02!$AC25)</f>
        <v>0.18581833864436831</v>
      </c>
      <c r="V25" s="19">
        <f>(div_classtec_est_02!V25/div_classtec_est_02!$AC25)</f>
        <v>1.7987636868965186E-2</v>
      </c>
      <c r="W25" s="19">
        <f>(div_classtec_est_02!W25/div_classtec_est_02!$AC25)</f>
        <v>2.0380597551333351E-2</v>
      </c>
      <c r="X25" s="19">
        <f>(div_classtec_est_02!X25/div_classtec_est_02!$AC25)</f>
        <v>0.46384502959005197</v>
      </c>
      <c r="Y25" s="19">
        <f>(div_classtec_est_02!Y25/div_classtec_est_02!$AC25)</f>
        <v>4.5493207465797736E-3</v>
      </c>
      <c r="Z25" s="19">
        <f>(div_classtec_est_02!Z25/div_classtec_est_02!$AC25)</f>
        <v>3.3303783213934879E-3</v>
      </c>
      <c r="AA25" s="19">
        <f>(div_classtec_est_02!AA25/div_classtec_est_02!$AC25)</f>
        <v>1.0365503030883868E-2</v>
      </c>
      <c r="AB25" s="19">
        <f>(div_classtec_est_02!AB25/div_classtec_est_02!$AC25)</f>
        <v>2.6355511895919688E-4</v>
      </c>
      <c r="AC25" s="19">
        <f>(div_classtec_est_02!AC25/div_classtec_est_02!$AC25)</f>
        <v>1</v>
      </c>
    </row>
    <row r="26" spans="1:29" x14ac:dyDescent="0.2">
      <c r="A26" s="22">
        <v>20</v>
      </c>
      <c r="B26" s="19">
        <f>(div_classtec_est_02!B26/div_classtec_est_02!$AC26)</f>
        <v>4.7988742569569871E-2</v>
      </c>
      <c r="C26" s="19">
        <f>(div_classtec_est_02!C26/div_classtec_est_02!$AC26)</f>
        <v>3.8927563169615458E-3</v>
      </c>
      <c r="D26" s="19">
        <f>(div_classtec_est_02!D26/div_classtec_est_02!$AC26)</f>
        <v>1.1196058145855618E-2</v>
      </c>
      <c r="E26" s="19">
        <f>(div_classtec_est_02!E26/div_classtec_est_02!$AC26)</f>
        <v>8.46060776096372E-4</v>
      </c>
      <c r="F26" s="19">
        <f>(div_classtec_est_02!F26/div_classtec_est_02!$AC26)</f>
        <v>0.1457153378105876</v>
      </c>
      <c r="G26" s="19">
        <f>(div_classtec_est_02!G26/div_classtec_est_02!$AC26)</f>
        <v>4.3398972452611827E-4</v>
      </c>
      <c r="H26" s="19">
        <f>(div_classtec_est_02!H26/div_classtec_est_02!$AC26)</f>
        <v>2.4110540251451017E-4</v>
      </c>
      <c r="I26" s="19">
        <f>(div_classtec_est_02!I26/div_classtec_est_02!$AC26)</f>
        <v>9.8371004225920149E-3</v>
      </c>
      <c r="J26" s="19">
        <f>(div_classtec_est_02!J26/div_classtec_est_02!$AC26)</f>
        <v>1.4247137421311963E-3</v>
      </c>
      <c r="K26" s="19">
        <f>(div_classtec_est_02!K26/div_classtec_est_02!$AC26)</f>
        <v>6.1635308351891144E-3</v>
      </c>
      <c r="L26" s="19">
        <f>(div_classtec_est_02!L26/div_classtec_est_02!$AC26)</f>
        <v>1.5825281874134213E-3</v>
      </c>
      <c r="M26" s="19">
        <f>(div_classtec_est_02!M26/div_classtec_est_02!$AC26)</f>
        <v>1.2975854389871819E-3</v>
      </c>
      <c r="N26" s="19">
        <f>(div_classtec_est_02!N26/div_classtec_est_02!$AC26)</f>
        <v>3.2658822704238195E-3</v>
      </c>
      <c r="O26" s="19">
        <f>(div_classtec_est_02!O26/div_classtec_est_02!$AC26)</f>
        <v>7.1454873836118466E-4</v>
      </c>
      <c r="P26" s="19">
        <f>(div_classtec_est_02!P26/div_classtec_est_02!$AC26)</f>
        <v>1.5825281874134213E-3</v>
      </c>
      <c r="Q26" s="19">
        <f>(div_classtec_est_02!Q26/div_classtec_est_02!$AC26)</f>
        <v>1.0512195549632643E-2</v>
      </c>
      <c r="R26" s="19">
        <f>(div_classtec_est_02!R26/div_classtec_est_02!$AC26)</f>
        <v>4.1470129232495746E-2</v>
      </c>
      <c r="S26" s="19">
        <f>(div_classtec_est_02!S26/div_classtec_est_02!$AC26)</f>
        <v>1.1647582808746428E-2</v>
      </c>
      <c r="T26" s="19">
        <f>(div_classtec_est_02!T26/div_classtec_est_02!$AC26)</f>
        <v>1.2059653860316681E-2</v>
      </c>
      <c r="U26" s="19">
        <f>(div_classtec_est_02!U26/div_classtec_est_02!$AC26)</f>
        <v>0.11011064546108121</v>
      </c>
      <c r="V26" s="19">
        <f>(div_classtec_est_02!V26/div_classtec_est_02!$AC26)</f>
        <v>0.21223412649704537</v>
      </c>
      <c r="W26" s="19">
        <f>(div_classtec_est_02!W26/div_classtec_est_02!$AC26)</f>
        <v>0.18557663644812289</v>
      </c>
      <c r="X26" s="19">
        <f>(div_classtec_est_02!X26/div_classtec_est_02!$AC26)</f>
        <v>6.9705763734240478E-2</v>
      </c>
      <c r="Y26" s="19">
        <f>(div_classtec_est_02!Y26/div_classtec_est_02!$AC26)</f>
        <v>1.0880429255291167E-2</v>
      </c>
      <c r="Z26" s="19">
        <f>(div_classtec_est_02!Z26/div_classtec_est_02!$AC26)</f>
        <v>9.3171895000789068E-2</v>
      </c>
      <c r="AA26" s="19">
        <f>(div_classtec_est_02!AA26/div_classtec_est_02!$AC26)</f>
        <v>4.4889442213610622E-3</v>
      </c>
      <c r="AB26" s="19">
        <f>(div_classtec_est_02!AB26/div_classtec_est_02!$AC26)</f>
        <v>1.9595293622542919E-3</v>
      </c>
      <c r="AC26" s="19">
        <f>(div_classtec_est_02!AC26/div_classtec_est_02!$AC26)</f>
        <v>1</v>
      </c>
    </row>
    <row r="27" spans="1:29" x14ac:dyDescent="0.2">
      <c r="A27" s="22">
        <v>21</v>
      </c>
      <c r="B27" s="19">
        <f>(div_classtec_est_02!B27/div_classtec_est_02!$AC27)</f>
        <v>1.7019605276077637E-3</v>
      </c>
      <c r="C27" s="19">
        <f>(div_classtec_est_02!C27/div_classtec_est_02!$AC27)</f>
        <v>1.7183255326809151E-4</v>
      </c>
      <c r="D27" s="19">
        <f>(div_classtec_est_02!D27/div_classtec_est_02!$AC27)</f>
        <v>9.8517330540372466E-3</v>
      </c>
      <c r="E27" s="19">
        <f>(div_classtec_est_02!E27/div_classtec_est_02!$AC27)</f>
        <v>2.4547507609727357E-5</v>
      </c>
      <c r="F27" s="19">
        <f>(div_classtec_est_02!F27/div_classtec_est_02!$AC27)</f>
        <v>8.5834451608679998E-3</v>
      </c>
      <c r="G27" s="19">
        <f>(div_classtec_est_02!G27/div_classtec_est_02!$AC27)</f>
        <v>4.2058063037999542E-3</v>
      </c>
      <c r="H27" s="19">
        <f>(div_classtec_est_02!H27/div_classtec_est_02!$AC27)</f>
        <v>4.0912512682878929E-5</v>
      </c>
      <c r="I27" s="19">
        <f>(div_classtec_est_02!I27/div_classtec_est_02!$AC27)</f>
        <v>6.4150819886754163E-3</v>
      </c>
      <c r="J27" s="19">
        <f>(div_classtec_est_02!J27/div_classtec_est_02!$AC27)</f>
        <v>2.6184008117042515E-4</v>
      </c>
      <c r="K27" s="19">
        <f>(div_classtec_est_02!K27/div_classtec_est_02!$AC27)</f>
        <v>1.1234575982718554E-2</v>
      </c>
      <c r="L27" s="19">
        <f>(div_classtec_est_02!L27/div_classtec_est_02!$AC27)</f>
        <v>2.9375184106307075E-3</v>
      </c>
      <c r="M27" s="19">
        <f>(div_classtec_est_02!M27/div_classtec_est_02!$AC27)</f>
        <v>5.5231892121886559E-3</v>
      </c>
      <c r="N27" s="19">
        <f>(div_classtec_est_02!N27/div_classtec_est_02!$AC27)</f>
        <v>1.9703466108074493E-2</v>
      </c>
      <c r="O27" s="19">
        <f>(div_classtec_est_02!O27/div_classtec_est_02!$AC27)</f>
        <v>8.0188524858442703E-4</v>
      </c>
      <c r="P27" s="19">
        <f>(div_classtec_est_02!P27/div_classtec_est_02!$AC27)</f>
        <v>1.5464929794128236E-3</v>
      </c>
      <c r="Q27" s="19">
        <f>(div_classtec_est_02!Q27/div_classtec_est_02!$AC27)</f>
        <v>2.4457500081825026E-2</v>
      </c>
      <c r="R27" s="19">
        <f>(div_classtec_est_02!R27/div_classtec_est_02!$AC27)</f>
        <v>6.580368539914247E-2</v>
      </c>
      <c r="S27" s="19">
        <f>(div_classtec_est_02!S27/div_classtec_est_02!$AC27)</f>
        <v>1.1504598566425555E-2</v>
      </c>
      <c r="T27" s="19">
        <f>(div_classtec_est_02!T27/div_classtec_est_02!$AC27)</f>
        <v>4.9495957843746934E-2</v>
      </c>
      <c r="U27" s="19">
        <f>(div_classtec_est_02!U27/div_classtec_est_02!$AC27)</f>
        <v>0.4484256865119628</v>
      </c>
      <c r="V27" s="19">
        <f>(div_classtec_est_02!V27/div_classtec_est_02!$AC27)</f>
        <v>0.12593689654043794</v>
      </c>
      <c r="W27" s="19">
        <f>(div_classtec_est_02!W27/div_classtec_est_02!$AC27)</f>
        <v>0.10998101659411515</v>
      </c>
      <c r="X27" s="19">
        <f>(div_classtec_est_02!X27/div_classtec_est_02!$AC27)</f>
        <v>7.5058095768009689E-2</v>
      </c>
      <c r="Y27" s="19">
        <f>(div_classtec_est_02!Y27/div_classtec_est_02!$AC27)</f>
        <v>1.9638006087781888E-3</v>
      </c>
      <c r="Z27" s="19">
        <f>(div_classtec_est_02!Z27/div_classtec_est_02!$AC27)</f>
        <v>7.5279023336497235E-4</v>
      </c>
      <c r="AA27" s="19">
        <f>(div_classtec_est_02!AA27/div_classtec_est_02!$AC27)</f>
        <v>1.254377638857068E-2</v>
      </c>
      <c r="AB27" s="19">
        <f>(div_classtec_est_02!AB27/div_classtec_est_02!$AC27)</f>
        <v>1.071907832291428E-3</v>
      </c>
      <c r="AC27" s="19">
        <f>(div_classtec_est_02!AC27/div_classtec_est_02!$AC27)</f>
        <v>1</v>
      </c>
    </row>
    <row r="28" spans="1:29" x14ac:dyDescent="0.2">
      <c r="A28" s="22">
        <v>22</v>
      </c>
      <c r="B28" s="19">
        <f>(div_classtec_est_02!B28/div_classtec_est_02!$AC28)</f>
        <v>3.2342620386420326E-3</v>
      </c>
      <c r="C28" s="19">
        <f>(div_classtec_est_02!C28/div_classtec_est_02!$AC28)</f>
        <v>1.0516636367479812E-3</v>
      </c>
      <c r="D28" s="19">
        <f>(div_classtec_est_02!D28/div_classtec_est_02!$AC28)</f>
        <v>1.3883016953451994E-2</v>
      </c>
      <c r="E28" s="19">
        <f>(div_classtec_est_02!E28/div_classtec_est_02!$AC28)</f>
        <v>5.7075212446624102E-4</v>
      </c>
      <c r="F28" s="19">
        <f>(div_classtec_est_02!F28/div_classtec_est_02!$AC28)</f>
        <v>6.7539001395171862E-3</v>
      </c>
      <c r="G28" s="19">
        <f>(div_classtec_est_02!G28/div_classtec_est_02!$AC28)</f>
        <v>2.378133851942671E-4</v>
      </c>
      <c r="H28" s="19">
        <f>(div_classtec_est_02!H28/div_classtec_est_02!$AC28)</f>
        <v>1.5431446328161332E-3</v>
      </c>
      <c r="I28" s="19">
        <f>(div_classtec_est_02!I28/div_classtec_est_02!$AC28)</f>
        <v>6.3311207880607113E-3</v>
      </c>
      <c r="J28" s="19">
        <f>(div_classtec_est_02!J28/div_classtec_est_02!$AC28)</f>
        <v>4.5448780281571047E-3</v>
      </c>
      <c r="K28" s="19">
        <f>(div_classtec_est_02!K28/div_classtec_est_02!$AC28)</f>
        <v>1.9247029975056017E-2</v>
      </c>
      <c r="L28" s="19">
        <f>(div_classtec_est_02!L28/div_classtec_est_02!$AC28)</f>
        <v>6.2571344015558278E-3</v>
      </c>
      <c r="M28" s="19">
        <f>(div_classtec_est_02!M28/div_classtec_est_02!$AC28)</f>
        <v>1.0204836595780663E-2</v>
      </c>
      <c r="N28" s="19">
        <f>(div_classtec_est_02!N28/div_classtec_est_02!$AC28)</f>
        <v>2.196338730816387E-2</v>
      </c>
      <c r="O28" s="19">
        <f>(div_classtec_est_02!O28/div_classtec_est_02!$AC28)</f>
        <v>4.6981355430600769E-3</v>
      </c>
      <c r="P28" s="19">
        <f>(div_classtec_est_02!P28/div_classtec_est_02!$AC28)</f>
        <v>3.8737158077199511E-3</v>
      </c>
      <c r="Q28" s="19">
        <f>(div_classtec_est_02!Q28/div_classtec_est_02!$AC28)</f>
        <v>1.872384052762863E-2</v>
      </c>
      <c r="R28" s="19">
        <f>(div_classtec_est_02!R28/div_classtec_est_02!$AC28)</f>
        <v>6.9061007060415167E-2</v>
      </c>
      <c r="S28" s="19">
        <f>(div_classtec_est_02!S28/div_classtec_est_02!$AC28)</f>
        <v>1.426351836976282E-2</v>
      </c>
      <c r="T28" s="19">
        <f>(div_classtec_est_02!T28/div_classtec_est_02!$AC28)</f>
        <v>0.1074652263983427</v>
      </c>
      <c r="U28" s="19">
        <f>(div_classtec_est_02!U28/div_classtec_est_02!$AC28)</f>
        <v>0.44688834397328037</v>
      </c>
      <c r="V28" s="19">
        <f>(div_classtec_est_02!V28/div_classtec_est_02!$AC28)</f>
        <v>6.6904832367987152E-2</v>
      </c>
      <c r="W28" s="19">
        <f>(div_classtec_est_02!W28/div_classtec_est_02!$AC28)</f>
        <v>3.540777068447977E-2</v>
      </c>
      <c r="X28" s="19">
        <f>(div_classtec_est_02!X28/div_classtec_est_02!$AC28)</f>
        <v>8.566566608886822E-2</v>
      </c>
      <c r="Y28" s="19">
        <f>(div_classtec_est_02!Y28/div_classtec_est_02!$AC28)</f>
        <v>7.647021519468989E-3</v>
      </c>
      <c r="Z28" s="19">
        <f>(div_classtec_est_02!Z28/div_classtec_est_02!$AC28)</f>
        <v>7.6258825518961655E-3</v>
      </c>
      <c r="AA28" s="19">
        <f>(div_classtec_est_02!AA28/div_classtec_est_02!$AC28)</f>
        <v>1.9220606265589989E-2</v>
      </c>
      <c r="AB28" s="19">
        <f>(div_classtec_est_02!AB28/div_classtec_est_02!$AC28)</f>
        <v>1.6731492833889992E-2</v>
      </c>
      <c r="AC28" s="19">
        <f>(div_classtec_est_02!AC28/div_classtec_est_02!$AC28)</f>
        <v>1</v>
      </c>
    </row>
    <row r="29" spans="1:29" x14ac:dyDescent="0.2">
      <c r="A29" s="22">
        <v>36</v>
      </c>
      <c r="B29" s="19">
        <f>(div_classtec_est_02!B29/div_classtec_est_02!$AC29)</f>
        <v>3.0679701043757239E-3</v>
      </c>
      <c r="C29" s="19">
        <f>(div_classtec_est_02!C29/div_classtec_est_02!$AC29)</f>
        <v>7.3731989612781166E-4</v>
      </c>
      <c r="D29" s="19">
        <f>(div_classtec_est_02!D29/div_classtec_est_02!$AC29)</f>
        <v>4.9058748210650495E-3</v>
      </c>
      <c r="E29" s="19">
        <f>(div_classtec_est_02!E29/div_classtec_est_02!$AC29)</f>
        <v>2.625578166699037E-4</v>
      </c>
      <c r="F29" s="19">
        <f>(div_classtec_est_02!F29/div_classtec_est_02!$AC29)</f>
        <v>7.6465468252084274E-3</v>
      </c>
      <c r="G29" s="19">
        <f>(div_classtec_est_02!G29/div_classtec_est_02!$AC29)</f>
        <v>4.9634217397872204E-4</v>
      </c>
      <c r="H29" s="19">
        <f>(div_classtec_est_02!H29/div_classtec_est_02!$AC29)</f>
        <v>7.4091657854794739E-4</v>
      </c>
      <c r="I29" s="19">
        <f>(div_classtec_est_02!I29/div_classtec_est_02!$AC29)</f>
        <v>6.161116985692397E-3</v>
      </c>
      <c r="J29" s="19">
        <f>(div_classtec_est_02!J29/div_classtec_est_02!$AC29)</f>
        <v>4.4526928361279553E-3</v>
      </c>
      <c r="K29" s="19">
        <f>(div_classtec_est_02!K29/div_classtec_est_02!$AC29)</f>
        <v>1.6922390786738312E-2</v>
      </c>
      <c r="L29" s="19">
        <f>(div_classtec_est_02!L29/div_classtec_est_02!$AC29)</f>
        <v>5.6108245754116406E-3</v>
      </c>
      <c r="M29" s="19">
        <f>(div_classtec_est_02!M29/div_classtec_est_02!$AC29)</f>
        <v>3.5499255486739034E-3</v>
      </c>
      <c r="N29" s="19">
        <f>(div_classtec_est_02!N29/div_classtec_est_02!$AC29)</f>
        <v>1.3242984670939525E-2</v>
      </c>
      <c r="O29" s="19">
        <f>(div_classtec_est_02!O29/div_classtec_est_02!$AC29)</f>
        <v>2.4097772214908969E-3</v>
      </c>
      <c r="P29" s="19">
        <f>(div_classtec_est_02!P29/div_classtec_est_02!$AC29)</f>
        <v>2.6615449909003935E-3</v>
      </c>
      <c r="Q29" s="19">
        <f>(div_classtec_est_02!Q29/div_classtec_est_02!$AC29)</f>
        <v>1.7246092204550523E-2</v>
      </c>
      <c r="R29" s="19">
        <f>(div_classtec_est_02!R29/div_classtec_est_02!$AC29)</f>
        <v>0.11350410381464138</v>
      </c>
      <c r="S29" s="19">
        <f>(div_classtec_est_02!S29/div_classtec_est_02!$AC29)</f>
        <v>2.0173791694540956E-2</v>
      </c>
      <c r="T29" s="19">
        <f>(div_classtec_est_02!T29/div_classtec_est_02!$AC29)</f>
        <v>3.848809857787177E-2</v>
      </c>
      <c r="U29" s="19">
        <f>(div_classtec_est_02!U29/div_classtec_est_02!$AC29)</f>
        <v>0.34123884129279153</v>
      </c>
      <c r="V29" s="19">
        <f>(div_classtec_est_02!V29/div_classtec_est_02!$AC29)</f>
        <v>0.11527007488292798</v>
      </c>
      <c r="W29" s="19">
        <f>(div_classtec_est_02!W29/div_classtec_est_02!$AC29)</f>
        <v>0.11452196493953977</v>
      </c>
      <c r="X29" s="19">
        <f>(div_classtec_est_02!X29/div_classtec_est_02!$AC29)</f>
        <v>0.13894343857226094</v>
      </c>
      <c r="Y29" s="19">
        <f>(div_classtec_est_02!Y29/div_classtec_est_02!$AC29)</f>
        <v>2.8701525712682622E-3</v>
      </c>
      <c r="Z29" s="19">
        <f>(div_classtec_est_02!Z29/div_classtec_est_02!$AC29)</f>
        <v>5.549680974269334E-3</v>
      </c>
      <c r="AA29" s="19">
        <f>(div_classtec_est_02!AA29/div_classtec_est_02!$AC29)</f>
        <v>1.6016026816864124E-2</v>
      </c>
      <c r="AB29" s="19">
        <f>(div_classtec_est_02!AB29/div_classtec_est_02!$AC29)</f>
        <v>3.3089478265248135E-3</v>
      </c>
      <c r="AC29" s="19">
        <f>(div_classtec_est_02!AC29/div_classtec_est_02!$AC29)</f>
        <v>1</v>
      </c>
    </row>
    <row r="30" spans="1:29" x14ac:dyDescent="0.2">
      <c r="A30" s="24">
        <v>37</v>
      </c>
      <c r="B30" s="19">
        <f>(div_classtec_est_02!B30/div_classtec_est_02!$AC30)</f>
        <v>1.7306741387835833E-3</v>
      </c>
      <c r="C30" s="19">
        <f>(div_classtec_est_02!C30/div_classtec_est_02!$AC30)</f>
        <v>2.4723916268336906E-4</v>
      </c>
      <c r="D30" s="19">
        <f>(div_classtec_est_02!D30/div_classtec_est_02!$AC30)</f>
        <v>1.1620240646118345E-2</v>
      </c>
      <c r="E30" s="19">
        <f>(div_classtec_est_02!E30/div_classtec_est_02!$AC30)</f>
        <v>0</v>
      </c>
      <c r="F30" s="19">
        <f>(div_classtec_est_02!F30/div_classtec_est_02!$AC30)</f>
        <v>1.5658480303280039E-2</v>
      </c>
      <c r="G30" s="19">
        <f>(div_classtec_est_02!G30/div_classtec_est_02!$AC30)</f>
        <v>0</v>
      </c>
      <c r="H30" s="19">
        <f>(div_classtec_est_02!H30/div_classtec_est_02!$AC30)</f>
        <v>1.1537827591890555E-3</v>
      </c>
      <c r="I30" s="19">
        <f>(div_classtec_est_02!I30/div_classtec_est_02!$AC30)</f>
        <v>1.8955002472391628E-3</v>
      </c>
      <c r="J30" s="19">
        <f>(div_classtec_est_02!J30/div_classtec_est_02!$AC30)</f>
        <v>8.2413054227789683E-5</v>
      </c>
      <c r="K30" s="19">
        <f>(div_classtec_est_02!K30/div_classtec_est_02!$AC30)</f>
        <v>1.2114718971485083E-2</v>
      </c>
      <c r="L30" s="19">
        <f>(div_classtec_est_02!L30/div_classtec_est_02!$AC30)</f>
        <v>6.1809790670842258E-3</v>
      </c>
      <c r="M30" s="19">
        <f>(div_classtec_est_02!M30/div_classtec_est_02!$AC30)</f>
        <v>2.0850502719630789E-2</v>
      </c>
      <c r="N30" s="19">
        <f>(div_classtec_est_02!N30/div_classtec_est_02!$AC30)</f>
        <v>5.19202241635075E-2</v>
      </c>
      <c r="O30" s="19">
        <f>(div_classtec_est_02!O30/div_classtec_est_02!$AC30)</f>
        <v>5.0271963078951706E-3</v>
      </c>
      <c r="P30" s="19">
        <f>(div_classtec_est_02!P30/div_classtec_est_02!$AC30)</f>
        <v>1.8955002472391628E-3</v>
      </c>
      <c r="Q30" s="19">
        <f>(div_classtec_est_02!Q30/div_classtec_est_02!$AC30)</f>
        <v>1.0960936212296027E-2</v>
      </c>
      <c r="R30" s="19">
        <f>(div_classtec_est_02!R30/div_classtec_est_02!$AC30)</f>
        <v>0.14545904071204879</v>
      </c>
      <c r="S30" s="19">
        <f>(div_classtec_est_02!S30/div_classtec_est_02!$AC30)</f>
        <v>2.2498763804186583E-2</v>
      </c>
      <c r="T30" s="19">
        <f>(div_classtec_est_02!T30/div_classtec_est_02!$AC30)</f>
        <v>9.4692599307730344E-2</v>
      </c>
      <c r="U30" s="19">
        <f>(div_classtec_est_02!U30/div_classtec_est_02!$AC30)</f>
        <v>0.27797923191033458</v>
      </c>
      <c r="V30" s="19">
        <f>(div_classtec_est_02!V30/div_classtec_est_02!$AC30)</f>
        <v>7.7715510136805666E-2</v>
      </c>
      <c r="W30" s="19">
        <f>(div_classtec_est_02!W30/div_classtec_est_02!$AC30)</f>
        <v>8.4885445854623376E-2</v>
      </c>
      <c r="X30" s="19">
        <f>(div_classtec_est_02!X30/div_classtec_est_02!$AC30)</f>
        <v>0.11331794956321081</v>
      </c>
      <c r="Y30" s="19">
        <f>(div_classtec_est_02!Y30/div_classtec_est_02!$AC30)</f>
        <v>2.9668699522004283E-3</v>
      </c>
      <c r="Z30" s="19">
        <f>(div_classtec_est_02!Z30/div_classtec_est_02!$AC30)</f>
        <v>6.7578704466787539E-3</v>
      </c>
      <c r="AA30" s="19">
        <f>(div_classtec_est_02!AA30/div_classtec_est_02!$AC30)</f>
        <v>2.8762155925498599E-2</v>
      </c>
      <c r="AB30" s="19">
        <f>(div_classtec_est_02!AB30/div_classtec_est_02!$AC30)</f>
        <v>3.6261743860227461E-3</v>
      </c>
      <c r="AC30" s="19">
        <f>(div_classtec_est_02!AC30/div_classtec_est_02!$AC30)</f>
        <v>1</v>
      </c>
    </row>
    <row r="31" spans="1:29" s="12" customFormat="1" x14ac:dyDescent="0.2">
      <c r="A31" s="18" t="s">
        <v>30</v>
      </c>
      <c r="B31" s="19">
        <f>(div_classtec_est_02!B31/div_classtec_est_02!$AC31)</f>
        <v>6.0408773377607161E-3</v>
      </c>
      <c r="C31" s="19">
        <f>(div_classtec_est_02!C31/div_classtec_est_02!$AC31)</f>
        <v>2.3859715374258735E-3</v>
      </c>
      <c r="D31" s="19">
        <f>(div_classtec_est_02!D31/div_classtec_est_02!$AC31)</f>
        <v>1.0156041123120126E-2</v>
      </c>
      <c r="E31" s="19">
        <f>(div_classtec_est_02!E31/div_classtec_est_02!$AC31)</f>
        <v>9.8065420851053335E-4</v>
      </c>
      <c r="F31" s="19">
        <f>(div_classtec_est_02!F31/div_classtec_est_02!$AC31)</f>
        <v>1.9043810375523034E-2</v>
      </c>
      <c r="G31" s="19">
        <f>(div_classtec_est_02!G31/div_classtec_est_02!$AC31)</f>
        <v>1.950919318434692E-3</v>
      </c>
      <c r="H31" s="19">
        <f>(div_classtec_est_02!H31/div_classtec_est_02!$AC31)</f>
        <v>4.644659185795188E-3</v>
      </c>
      <c r="I31" s="19">
        <f>(div_classtec_est_02!I31/div_classtec_est_02!$AC31)</f>
        <v>1.1502440409716763E-2</v>
      </c>
      <c r="J31" s="19">
        <f>(div_classtec_est_02!J31/div_classtec_est_02!$AC31)</f>
        <v>8.2605535723107235E-3</v>
      </c>
      <c r="K31" s="19">
        <f>(div_classtec_est_02!K31/div_classtec_est_02!$AC31)</f>
        <v>2.7657035495819556E-2</v>
      </c>
      <c r="L31" s="19">
        <f>(div_classtec_est_02!L31/div_classtec_est_02!$AC31)</f>
        <v>1.112020525233081E-2</v>
      </c>
      <c r="M31" s="19">
        <f>(div_classtec_est_02!M31/div_classtec_est_02!$AC31)</f>
        <v>1.3092251395407593E-2</v>
      </c>
      <c r="N31" s="19">
        <f>(div_classtec_est_02!N31/div_classtec_est_02!$AC31)</f>
        <v>3.2906772517403746E-2</v>
      </c>
      <c r="O31" s="19">
        <f>(div_classtec_est_02!O31/div_classtec_est_02!$AC31)</f>
        <v>1.0869507239127382E-2</v>
      </c>
      <c r="P31" s="19">
        <f>(div_classtec_est_02!P31/div_classtec_est_02!$AC31)</f>
        <v>8.3428296550753026E-3</v>
      </c>
      <c r="Q31" s="19">
        <f>(div_classtec_est_02!Q31/div_classtec_est_02!$AC31)</f>
        <v>4.5660332326346129E-2</v>
      </c>
      <c r="R31" s="19">
        <f>(div_classtec_est_02!R31/div_classtec_est_02!$AC31)</f>
        <v>0.10620454747579244</v>
      </c>
      <c r="S31" s="19">
        <f>(div_classtec_est_02!S31/div_classtec_est_02!$AC31)</f>
        <v>1.9230326071620701E-2</v>
      </c>
      <c r="T31" s="19">
        <f>(div_classtec_est_02!T31/div_classtec_est_02!$AC31)</f>
        <v>0.10188508799339895</v>
      </c>
      <c r="U31" s="19">
        <f>(div_classtec_est_02!U31/div_classtec_est_02!$AC31)</f>
        <v>0.30010019902096341</v>
      </c>
      <c r="V31" s="19">
        <f>(div_classtec_est_02!V31/div_classtec_est_02!$AC31)</f>
        <v>6.3193295837984165E-2</v>
      </c>
      <c r="W31" s="19">
        <f>(div_classtec_est_02!W31/div_classtec_est_02!$AC31)</f>
        <v>4.3076828464791397E-2</v>
      </c>
      <c r="X31" s="19">
        <f>(div_classtec_est_02!X31/div_classtec_est_02!$AC31)</f>
        <v>7.0681290938234262E-2</v>
      </c>
      <c r="Y31" s="19">
        <f>(div_classtec_est_02!Y31/div_classtec_est_02!$AC31)</f>
        <v>1.2188016328176702E-2</v>
      </c>
      <c r="Z31" s="19">
        <f>(div_classtec_est_02!Z31/div_classtec_est_02!$AC31)</f>
        <v>1.3218280225574523E-2</v>
      </c>
      <c r="AA31" s="19">
        <f>(div_classtec_est_02!AA31/div_classtec_est_02!$AC31)</f>
        <v>2.7243249552458201E-2</v>
      </c>
      <c r="AB31" s="19">
        <f>(div_classtec_est_02!AB31/div_classtec_est_02!$AC31)</f>
        <v>2.836401714089706E-2</v>
      </c>
      <c r="AC31" s="19">
        <f>(div_classtec_est_02!AC31/div_classtec_est_02!$AC31)</f>
        <v>1</v>
      </c>
    </row>
    <row r="32" spans="1:29" x14ac:dyDescent="0.2">
      <c r="A32" s="14" t="s">
        <v>90</v>
      </c>
    </row>
    <row r="33" spans="1:3" x14ac:dyDescent="0.2">
      <c r="A33" s="14" t="s">
        <v>91</v>
      </c>
      <c r="B33" s="15" t="s">
        <v>92</v>
      </c>
      <c r="C33" s="15" t="s">
        <v>93</v>
      </c>
    </row>
    <row r="34" spans="1:3" x14ac:dyDescent="0.2">
      <c r="A34" s="14" t="s">
        <v>94</v>
      </c>
      <c r="B34" s="15" t="s">
        <v>95</v>
      </c>
      <c r="C34" s="15">
        <v>2002</v>
      </c>
    </row>
    <row r="35" spans="1:3" x14ac:dyDescent="0.2">
      <c r="A35" s="14" t="s">
        <v>96</v>
      </c>
      <c r="B35" s="15" t="s">
        <v>95</v>
      </c>
      <c r="C35" s="15" t="s">
        <v>97</v>
      </c>
    </row>
  </sheetData>
  <conditionalFormatting sqref="B3:AC31">
    <cfRule type="cellIs" dxfId="11" priority="1" operator="greaterThan">
      <formula>0</formula>
    </cfRule>
    <cfRule type="cellIs" dxfId="10" priority="2" operator="greaterThan">
      <formula>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info</vt:lpstr>
      <vt:lpstr>div_estados_02</vt:lpstr>
      <vt:lpstr>div_indtrans_est_02</vt:lpstr>
      <vt:lpstr>div_classtec_est_02</vt:lpstr>
      <vt:lpstr>estab_div_est_02</vt:lpstr>
      <vt:lpstr>estab_div_classtec_est_02</vt:lpstr>
      <vt:lpstr>QL_div_est_02</vt:lpstr>
      <vt:lpstr>HHm_div_est_02</vt:lpstr>
      <vt:lpstr>PR_div_est_02</vt:lpstr>
      <vt:lpstr>ICn_D_est_02</vt:lpstr>
      <vt:lpstr>ICn_D1_02</vt:lpstr>
      <vt:lpstr>ICn_D2_est_02</vt:lpstr>
      <vt:lpstr>ICn_D3_02</vt:lpstr>
      <vt:lpstr>ICn_D4_02</vt:lpstr>
      <vt:lpstr>curva_loc_02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Fábio Costa</dc:creator>
  <cp:lastModifiedBy>Fábio Costa</cp:lastModifiedBy>
  <dcterms:created xsi:type="dcterms:W3CDTF">2018-03-14T15:17:31Z</dcterms:created>
  <dcterms:modified xsi:type="dcterms:W3CDTF">2018-04-06T01:12:33Z</dcterms:modified>
</cp:coreProperties>
</file>